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4to trim 2024\CONSOLIDADO\"/>
    </mc:Choice>
  </mc:AlternateContent>
  <bookViews>
    <workbookView xWindow="0" yWindow="0" windowWidth="28800" windowHeight="12435"/>
  </bookViews>
  <sheets>
    <sheet name="ESF DETALLADO 8" sheetId="1" r:id="rId1"/>
  </sheets>
  <externalReferences>
    <externalReference r:id="rId2"/>
  </externalReferences>
  <definedNames>
    <definedName name="_xlnm.Print_Area" localSheetId="0">'ESF DETALLADO 8'!$B$2:$H$74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63" i="1"/>
  <c r="F59" i="1"/>
  <c r="F72" i="1" s="1"/>
  <c r="C59" i="1"/>
  <c r="F56" i="1"/>
  <c r="F43" i="1"/>
  <c r="C42" i="1"/>
  <c r="F39" i="1"/>
  <c r="C39" i="1"/>
  <c r="F32" i="1"/>
  <c r="C32" i="1"/>
  <c r="F28" i="1"/>
  <c r="C26" i="1"/>
  <c r="F24" i="1"/>
  <c r="C24" i="1"/>
  <c r="C23" i="1"/>
  <c r="C21" i="1"/>
  <c r="C18" i="1" s="1"/>
  <c r="F20" i="1"/>
  <c r="F19" i="1"/>
  <c r="F10" i="1" s="1"/>
  <c r="F47" i="1" s="1"/>
  <c r="F57" i="1" s="1"/>
  <c r="F73" i="1" s="1"/>
  <c r="C10" i="1"/>
  <c r="C47" i="1" s="1"/>
  <c r="C60" i="1" s="1"/>
  <c r="G7" i="1"/>
  <c r="F7" i="1"/>
  <c r="B2" i="1"/>
</calcChain>
</file>

<file path=xl/sharedStrings.xml><?xml version="1.0" encoding="utf-8"?>
<sst xmlns="http://schemas.openxmlformats.org/spreadsheetml/2006/main" count="125" uniqueCount="124">
  <si>
    <t>Gobierno del Estado de Oaxaca</t>
  </si>
  <si>
    <t>Estado de Situación Financiera Detallado Consolidado - LDF</t>
  </si>
  <si>
    <t>Al 31 de diciembre de 2024 y al 31 de diciembre de 2023</t>
  </si>
  <si>
    <t>(Pesos)</t>
  </si>
  <si>
    <t>Concepto</t>
  </si>
  <si>
    <t>31 de 
diciembre 2024</t>
  </si>
  <si>
    <t>31 de 
diciembre 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</si>
  <si>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</si>
  <si>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</si>
  <si>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</si>
  <si>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</si>
  <si>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</si>
  <si>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</si>
  <si>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</si>
  <si>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</si>
  <si>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</si>
  <si>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</si>
  <si>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</si>
  <si>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</si>
  <si>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</si>
  <si>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</si>
  <si>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</si>
  <si>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</si>
  <si>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</si>
  <si>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</si>
  <si>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</si>
  <si>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</si>
  <si>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</si>
  <si>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</si>
  <si>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</si>
  <si>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</si>
  <si>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</si>
  <si>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</si>
  <si>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</si>
  <si>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</si>
  <si>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</si>
  <si>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</si>
  <si>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</si>
  <si>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</si>
  <si>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</si>
  <si>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</si>
  <si>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</si>
  <si>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</si>
  <si>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</si>
  <si>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</si>
  <si>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</si>
  <si>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</si>
  <si>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</si>
  <si>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</si>
  <si>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</si>
  <si>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</si>
  <si>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</si>
  <si>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</si>
  <si>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</si>
  <si>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</si>
  <si>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</si>
  <si>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</si>
  <si>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</si>
  <si>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</si>
  <si>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</si>
  <si>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</si>
  <si>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</si>
  <si>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</si>
  <si>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</si>
  <si>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</si>
  <si>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</si>
  <si>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</si>
  <si>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</si>
  <si>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</si>
  <si>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</si>
  <si>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</si>
  <si>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</si>
  <si>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</si>
  <si>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</si>
  <si>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</si>
  <si>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</si>
  <si>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</si>
  <si>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</si>
  <si>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</si>
  <si>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</si>
  <si>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</si>
  <si>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</si>
  <si>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</si>
  <si>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</si>
  <si>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</si>
  <si>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</si>
  <si>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</si>
  <si>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</si>
  <si>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</si>
  <si>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</si>
  <si>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</si>
  <si>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</si>
  <si>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</si>
  <si>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</si>
  <si>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</si>
  <si>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</si>
  <si>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</si>
  <si>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</si>
  <si>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</si>
  <si>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</si>
  <si>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</si>
  <si>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</si>
  <si>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</si>
  <si>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</si>
  <si>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</si>
  <si>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</si>
  <si>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</si>
  <si>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Total de Activos No Circulantes</t>
  </si>
  <si>
    <t>Hacienda Pública/ Patrimonio Contribuido</t>
  </si>
  <si>
    <t>Total del Activo</t>
  </si>
  <si>
    <t>Aportaciones</t>
  </si>
  <si>
    <t>Donaciones de Capital</t>
  </si>
  <si>
    <t>Actualización de la Hacienda Pública/Patrimonio</t>
  </si>
  <si>
    <t>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</si>
  <si>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</si>
  <si>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</si>
  <si>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</si>
  <si>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</si>
  <si>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</si>
  <si>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</si>
  <si>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</si>
  <si>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</si>
  <si>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 Patrimonio</t>
  </si>
  <si>
    <t>Total del Pasivo y Hacienda Pública/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</si>
</sst>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?_-;_-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sz val="9"/>
      <color rgb="FF000000"/>
      <name val="Monserat medium"/>
    </font>
    <font>
      <b/>
      <sz val="9.5"/>
      <color theme="1"/>
      <name val="Monserat medium"/>
    </font>
    <font>
      <sz val="9.5"/>
      <color rgb="FF000000"/>
      <name val="Monserat medium"/>
    </font>
    <font>
      <b/>
      <sz val="9.5"/>
      <color rgb="FF000000"/>
      <name val="Monserat medium"/>
    </font>
    <font>
      <sz val="9.5"/>
      <color theme="1"/>
      <name val="Monserat medium"/>
    </font>
    <font>
      <b/>
      <sz val="10"/>
      <color indexed="8"/>
      <name val="Monserat medium"/>
    </font>
    <font>
      <sz val="11"/>
      <color rgb="FF000000"/>
      <name val="Calibri"/>
      <family val="2"/>
    </font>
    <font>
      <b/>
      <i/>
      <sz val="9"/>
      <color rgb="FF000000"/>
      <name val="Monserat medium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1C5D4"/>
        <bgColor rgb="FF000000"/>
      </patternFill>
    </fill>
    <fill>
      <patternFill patternType="solid">
        <fgColor rgb="FFD5EAF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Alignment="1">
      <alignment wrapText="1"/>
    </xf>
    <xf numFmtId="3" fontId="2" fillId="0" borderId="0" xfId="1" applyNumberFormat="1" applyFont="1"/>
    <xf numFmtId="0" fontId="2" fillId="0" borderId="0" xfId="1" applyFont="1"/>
    <xf numFmtId="43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/>
    </xf>
    <xf numFmtId="0" fontId="5" fillId="0" borderId="5" xfId="1" applyFont="1" applyBorder="1" applyAlignment="1">
      <alignment vertical="center" wrapText="1"/>
    </xf>
    <xf numFmtId="3" fontId="6" fillId="0" borderId="6" xfId="1" applyNumberFormat="1" applyFont="1" applyBorder="1" applyAlignment="1">
      <alignment horizontal="left" vertical="center" wrapText="1"/>
    </xf>
    <xf numFmtId="3" fontId="6" fillId="0" borderId="3" xfId="1" applyNumberFormat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3" fontId="7" fillId="0" borderId="0" xfId="1" applyNumberFormat="1" applyFont="1" applyAlignment="1">
      <alignment horizontal="left" vertical="center" wrapText="1"/>
    </xf>
    <xf numFmtId="3" fontId="7" fillId="0" borderId="3" xfId="1" applyNumberFormat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 indent="1"/>
    </xf>
    <xf numFmtId="3" fontId="6" fillId="0" borderId="6" xfId="1" applyNumberFormat="1" applyFont="1" applyBorder="1" applyAlignment="1">
      <alignment horizontal="left" vertical="center" wrapText="1" indent="1"/>
    </xf>
    <xf numFmtId="3" fontId="6" fillId="0" borderId="7" xfId="1" applyNumberFormat="1" applyFont="1" applyBorder="1" applyAlignment="1">
      <alignment horizontal="left" vertical="center" wrapText="1" indent="1"/>
    </xf>
    <xf numFmtId="0" fontId="5" fillId="0" borderId="7" xfId="1" applyFont="1" applyBorder="1" applyAlignment="1">
      <alignment horizontal="left" vertical="center" wrapText="1" indent="1"/>
    </xf>
    <xf numFmtId="3" fontId="7" fillId="0" borderId="0" xfId="1" applyNumberFormat="1" applyFont="1" applyAlignment="1">
      <alignment horizontal="left" vertical="center" wrapText="1" indent="1"/>
    </xf>
    <xf numFmtId="3" fontId="7" fillId="0" borderId="7" xfId="1" applyNumberFormat="1" applyFont="1" applyBorder="1" applyAlignment="1">
      <alignment horizontal="left" vertical="center" wrapText="1" indent="1"/>
    </xf>
    <xf numFmtId="0" fontId="4" fillId="0" borderId="0" xfId="1" applyFont="1" applyAlignment="1">
      <alignment horizontal="left" vertical="top" indent="1"/>
    </xf>
    <xf numFmtId="0" fontId="2" fillId="0" borderId="0" xfId="1" applyFont="1" applyAlignment="1">
      <alignment horizontal="left" indent="1"/>
    </xf>
    <xf numFmtId="0" fontId="5" fillId="0" borderId="5" xfId="1" applyFont="1" applyBorder="1" applyAlignment="1">
      <alignment horizontal="left" vertical="center" wrapText="1" indent="2"/>
    </xf>
    <xf numFmtId="3" fontId="7" fillId="0" borderId="6" xfId="1" applyNumberFormat="1" applyFont="1" applyBorder="1" applyAlignment="1">
      <alignment horizontal="right" vertical="center" shrinkToFit="1"/>
    </xf>
    <xf numFmtId="3" fontId="7" fillId="0" borderId="7" xfId="1" applyNumberFormat="1" applyFont="1" applyBorder="1" applyAlignment="1">
      <alignment horizontal="right" vertical="center" shrinkToFit="1"/>
    </xf>
    <xf numFmtId="0" fontId="5" fillId="0" borderId="7" xfId="1" applyFont="1" applyBorder="1" applyAlignment="1">
      <alignment horizontal="left" vertical="center" wrapText="1" indent="2"/>
    </xf>
    <xf numFmtId="3" fontId="7" fillId="0" borderId="0" xfId="1" applyNumberFormat="1" applyFont="1" applyAlignment="1">
      <alignment horizontal="right" vertical="center" shrinkToFit="1"/>
    </xf>
    <xf numFmtId="3" fontId="4" fillId="0" borderId="0" xfId="1" applyNumberFormat="1" applyFont="1" applyAlignment="1">
      <alignment horizontal="left" vertical="top"/>
    </xf>
    <xf numFmtId="164" fontId="4" fillId="0" borderId="0" xfId="2" applyNumberFormat="1" applyFont="1" applyAlignment="1">
      <alignment horizontal="left" vertical="top"/>
    </xf>
    <xf numFmtId="0" fontId="8" fillId="0" borderId="5" xfId="1" applyFont="1" applyBorder="1" applyAlignment="1">
      <alignment horizontal="left" vertical="center" wrapText="1" indent="3"/>
    </xf>
    <xf numFmtId="3" fontId="6" fillId="0" borderId="6" xfId="1" applyNumberFormat="1" applyFont="1" applyBorder="1" applyAlignment="1">
      <alignment horizontal="right" vertical="center" shrinkToFit="1"/>
    </xf>
    <xf numFmtId="3" fontId="6" fillId="0" borderId="7" xfId="1" applyNumberFormat="1" applyFont="1" applyBorder="1" applyAlignment="1">
      <alignment horizontal="right" vertical="center" shrinkToFit="1"/>
    </xf>
    <xf numFmtId="0" fontId="8" fillId="0" borderId="7" xfId="1" applyFont="1" applyBorder="1" applyAlignment="1">
      <alignment horizontal="left" vertical="center" wrapText="1" indent="3"/>
    </xf>
    <xf numFmtId="3" fontId="6" fillId="0" borderId="0" xfId="1" applyNumberFormat="1" applyFont="1" applyAlignment="1">
      <alignment horizontal="right" vertical="center" shrinkToFit="1"/>
    </xf>
    <xf numFmtId="3" fontId="2" fillId="0" borderId="7" xfId="1" applyNumberFormat="1" applyFont="1" applyBorder="1"/>
    <xf numFmtId="164" fontId="4" fillId="0" borderId="0" xfId="2" applyNumberFormat="1" applyFont="1" applyAlignment="1">
      <alignment horizontal="left" vertical="center"/>
    </xf>
    <xf numFmtId="0" fontId="8" fillId="0" borderId="7" xfId="3" applyFont="1" applyBorder="1" applyAlignment="1">
      <alignment horizontal="left" vertical="center" wrapText="1" indent="3"/>
    </xf>
    <xf numFmtId="3" fontId="6" fillId="0" borderId="0" xfId="1" applyNumberFormat="1" applyFont="1" applyAlignment="1">
      <alignment horizontal="right" vertical="center"/>
    </xf>
    <xf numFmtId="0" fontId="5" fillId="0" borderId="7" xfId="3" applyFont="1" applyBorder="1" applyAlignment="1">
      <alignment horizontal="left" vertical="center" wrapText="1" indent="2"/>
    </xf>
    <xf numFmtId="3" fontId="9" fillId="0" borderId="7" xfId="1" applyNumberFormat="1" applyFont="1" applyBorder="1" applyAlignment="1">
      <alignment horizontal="right" vertical="center" shrinkToFit="1"/>
    </xf>
    <xf numFmtId="3" fontId="9" fillId="0" borderId="0" xfId="1" applyNumberFormat="1" applyFont="1" applyAlignment="1">
      <alignment horizontal="right" vertical="center" shrinkToFit="1"/>
    </xf>
    <xf numFmtId="0" fontId="8" fillId="0" borderId="0" xfId="1" applyFont="1" applyAlignment="1">
      <alignment horizontal="left" vertical="center" wrapText="1" indent="3"/>
    </xf>
    <xf numFmtId="3" fontId="6" fillId="0" borderId="5" xfId="1" applyNumberFormat="1" applyFont="1" applyBorder="1" applyAlignment="1">
      <alignment horizontal="right" vertical="center" shrinkToFit="1"/>
    </xf>
    <xf numFmtId="164" fontId="4" fillId="0" borderId="0" xfId="2" applyNumberFormat="1" applyFont="1" applyBorder="1" applyAlignment="1">
      <alignment horizontal="left" vertical="top"/>
    </xf>
    <xf numFmtId="0" fontId="5" fillId="0" borderId="0" xfId="1" applyFont="1" applyAlignment="1">
      <alignment horizontal="left" vertical="center" wrapText="1" indent="2"/>
    </xf>
    <xf numFmtId="3" fontId="7" fillId="0" borderId="5" xfId="1" applyNumberFormat="1" applyFont="1" applyBorder="1" applyAlignment="1">
      <alignment horizontal="right" vertical="center" shrinkToFit="1"/>
    </xf>
    <xf numFmtId="164" fontId="4" fillId="0" borderId="0" xfId="2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 shrinkToFit="1"/>
    </xf>
    <xf numFmtId="0" fontId="8" fillId="0" borderId="8" xfId="1" applyFont="1" applyBorder="1" applyAlignment="1">
      <alignment horizontal="left" vertical="center" wrapText="1" indent="3"/>
    </xf>
    <xf numFmtId="3" fontId="7" fillId="0" borderId="8" xfId="1" applyNumberFormat="1" applyFont="1" applyBorder="1" applyAlignment="1">
      <alignment horizontal="right" vertical="center" shrinkToFit="1"/>
    </xf>
    <xf numFmtId="0" fontId="5" fillId="0" borderId="6" xfId="1" applyFont="1" applyBorder="1" applyAlignment="1">
      <alignment horizontal="left" vertical="center" wrapText="1" indent="1"/>
    </xf>
    <xf numFmtId="0" fontId="5" fillId="0" borderId="5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3" fontId="7" fillId="0" borderId="8" xfId="1" applyNumberFormat="1" applyFont="1" applyBorder="1" applyAlignment="1">
      <alignment horizontal="right" vertical="center" wrapText="1"/>
    </xf>
    <xf numFmtId="3" fontId="7" fillId="0" borderId="6" xfId="1" applyNumberFormat="1" applyFont="1" applyBorder="1" applyAlignment="1">
      <alignment horizontal="right" vertical="center" wrapText="1"/>
    </xf>
    <xf numFmtId="3" fontId="7" fillId="0" borderId="7" xfId="1" applyNumberFormat="1" applyFont="1" applyBorder="1" applyAlignment="1">
      <alignment horizontal="right" vertical="center" wrapText="1"/>
    </xf>
    <xf numFmtId="0" fontId="8" fillId="0" borderId="6" xfId="1" applyFont="1" applyBorder="1" applyAlignment="1">
      <alignment horizontal="left" vertical="center" wrapText="1" indent="3"/>
    </xf>
    <xf numFmtId="164" fontId="0" fillId="3" borderId="0" xfId="4" applyNumberFormat="1" applyFont="1" applyFill="1" applyAlignment="1">
      <alignment horizontal="right" wrapText="1"/>
    </xf>
    <xf numFmtId="43" fontId="4" fillId="0" borderId="0" xfId="1" applyNumberFormat="1" applyFont="1" applyAlignment="1">
      <alignment horizontal="left" vertical="top"/>
    </xf>
    <xf numFmtId="0" fontId="6" fillId="0" borderId="5" xfId="1" applyFont="1" applyBorder="1" applyAlignment="1">
      <alignment vertical="center" wrapText="1"/>
    </xf>
    <xf numFmtId="3" fontId="6" fillId="0" borderId="8" xfId="1" applyNumberFormat="1" applyFont="1" applyBorder="1" applyAlignment="1">
      <alignment horizontal="left" vertical="center" wrapText="1"/>
    </xf>
    <xf numFmtId="164" fontId="0" fillId="4" borderId="0" xfId="4" applyNumberFormat="1" applyFont="1" applyFill="1" applyAlignment="1">
      <alignment horizontal="right" wrapText="1"/>
    </xf>
    <xf numFmtId="3" fontId="11" fillId="0" borderId="0" xfId="1" applyNumberFormat="1" applyFont="1" applyAlignment="1">
      <alignment horizontal="right" vertical="center" shrinkToFit="1"/>
    </xf>
    <xf numFmtId="0" fontId="8" fillId="0" borderId="9" xfId="1" applyFont="1" applyBorder="1" applyAlignment="1">
      <alignment horizontal="left" vertical="center" wrapText="1" indent="3"/>
    </xf>
    <xf numFmtId="165" fontId="4" fillId="0" borderId="0" xfId="1" applyNumberFormat="1" applyFont="1" applyAlignment="1">
      <alignment horizontal="left" vertical="top"/>
    </xf>
    <xf numFmtId="0" fontId="8" fillId="0" borderId="10" xfId="1" applyFont="1" applyBorder="1" applyAlignment="1">
      <alignment horizontal="left" vertical="center" wrapText="1" indent="3"/>
    </xf>
    <xf numFmtId="3" fontId="6" fillId="0" borderId="11" xfId="1" applyNumberFormat="1" applyFont="1" applyBorder="1" applyAlignment="1">
      <alignment horizontal="right" vertical="center" shrinkToFit="1"/>
    </xf>
    <xf numFmtId="0" fontId="5" fillId="0" borderId="11" xfId="1" applyFont="1" applyBorder="1" applyAlignment="1">
      <alignment horizontal="left" vertical="center" wrapText="1"/>
    </xf>
    <xf numFmtId="3" fontId="7" fillId="0" borderId="12" xfId="1" applyNumberFormat="1" applyFont="1" applyBorder="1" applyAlignment="1">
      <alignment horizontal="right" vertical="center" shrinkToFit="1"/>
    </xf>
    <xf numFmtId="3" fontId="7" fillId="0" borderId="13" xfId="1" applyNumberFormat="1" applyFont="1" applyBorder="1" applyAlignment="1">
      <alignment horizontal="right" vertical="center" shrinkToFit="1"/>
    </xf>
    <xf numFmtId="0" fontId="4" fillId="0" borderId="0" xfId="1" applyFont="1" applyAlignment="1">
      <alignment horizontal="left" vertical="top" wrapText="1"/>
    </xf>
  </cellXfs>
  <cellStyles count="5">
    <cellStyle name="Millares 2" xfId="2"/>
    <cellStyle name="Millares 5" xfId="4"/>
    <cellStyle name="Normal" xfId="0" builtinId="0"/>
    <cellStyle name="Normal 5" xfId="1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2256693</xdr:colOff>
      <xdr:row>1</xdr:row>
      <xdr:rowOff>155139</xdr:rowOff>
    </xdr:from>
    <xdr:to>
      <xdr:col>6</xdr:col>
      <xdr:colOff>211563</xdr:colOff>
      <xdr:row>4</xdr:row>
      <xdr:rowOff>173502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D6AF1C-39DF-47D4-9FE2-74E8CC08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268" y="440889"/>
          <a:ext cx="2488770" cy="64701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455543</xdr:colOff>
      <xdr:row>1</xdr:row>
      <xdr:rowOff>24847</xdr:rowOff>
    </xdr:from>
    <xdr:to>
      <xdr:col>1</xdr:col>
      <xdr:colOff>1408042</xdr:colOff>
      <xdr:row>5</xdr:row>
      <xdr:rowOff>92611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9DB0E03-14FD-4C34-BA10-E5F0376F4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68" y="310597"/>
          <a:ext cx="952499" cy="9059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zapatan/Desktop/avance%20de%20gestion%20financiera/TRIMESTRES/2024/4to%20trimestre/PARA%20ARMAR%20TOMOS/CESAR/0%20GEO/1.1%20ESTADOS_FINANCIEROS_GOBIERNO%20CONSOLIDADO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4to.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73"/>
  <sheetViews>
    <sheetView showGridLines="0" tabSelected="1" zoomScale="115" zoomScaleNormal="115" zoomScaleSheetLayoutView="115" zoomScalePageLayoutView="115" workbookViewId="0"/>
  </sheetViews>
  <sheetFormatPr baseColWidth="10" defaultRowHeight="12"/>
  <cols>
    <col min="1" max="1" width="2.42578125" style="3" customWidth="1"/>
    <col min="2" max="2" width="52.28515625" style="1" customWidth="1"/>
    <col min="3" max="4" width="15.7109375" style="2" customWidth="1"/>
    <col min="5" max="5" width="52.28515625" style="1" customWidth="1"/>
    <col min="6" max="7" width="15.7109375" style="2" customWidth="1"/>
    <col min="8" max="8" width="3.140625" style="3" customWidth="1"/>
    <col min="9" max="9" width="5.7109375" style="3" customWidth="1"/>
    <col min="10" max="10" width="15.85546875" style="3" bestFit="1" customWidth="1"/>
    <col min="11" max="11" width="10.140625" style="3" bestFit="1" customWidth="1"/>
    <col min="12" max="21" width="8.140625" style="3" customWidth="1"/>
    <col min="22" max="16384" width="11.42578125" style="3"/>
  </cols>
  <sheetData>
    <row r="1" spans="2:21" ht="22.5" customHeight="1"/>
    <row r="2" spans="2:21" s="8" customFormat="1" ht="16.5" customHeight="1">
      <c r="B2" s="4" t="str">
        <f>'[1]ESTADO DE SITUACIÓN FINAN 2'!C2</f>
        <v>4to. Informe Trimestral de Avance de Gestión 2024</v>
      </c>
      <c r="C2" s="5"/>
      <c r="D2" s="5"/>
      <c r="E2" s="5"/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1" s="8" customFormat="1" ht="16.5" customHeight="1">
      <c r="B3" s="4" t="s">
        <v>0</v>
      </c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1" s="8" customFormat="1" ht="16.5" customHeight="1">
      <c r="B4" s="5" t="s">
        <v>1</v>
      </c>
      <c r="C4" s="5"/>
      <c r="D4" s="5"/>
      <c r="E4" s="5"/>
      <c r="F4" s="5"/>
      <c r="G4" s="5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s="8" customFormat="1" ht="16.5" customHeight="1">
      <c r="B5" s="4" t="s">
        <v>2</v>
      </c>
      <c r="C5" s="5"/>
      <c r="D5" s="5"/>
      <c r="E5" s="5"/>
      <c r="F5" s="5"/>
      <c r="G5" s="5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s="8" customFormat="1" ht="16.5" customHeight="1">
      <c r="B6" s="9" t="s">
        <v>3</v>
      </c>
      <c r="C6" s="9"/>
      <c r="D6" s="9"/>
      <c r="E6" s="9"/>
      <c r="F6" s="9"/>
      <c r="G6" s="9"/>
      <c r="H6" s="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34.5" customHeight="1">
      <c r="B7" s="10" t="s">
        <v>4</v>
      </c>
      <c r="C7" s="11" t="s">
        <v>5</v>
      </c>
      <c r="D7" s="12" t="s">
        <v>6</v>
      </c>
      <c r="E7" s="13" t="s">
        <v>4</v>
      </c>
      <c r="F7" s="14" t="str">
        <f>C7</f>
        <v>31 de 
diciembre 2024</v>
      </c>
      <c r="G7" s="12" t="str">
        <f>D7</f>
        <v>31 de 
diciembre 2023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2:21" ht="13.5" customHeight="1">
      <c r="B8" s="16" t="s">
        <v>7</v>
      </c>
      <c r="C8" s="17"/>
      <c r="D8" s="18"/>
      <c r="E8" s="19" t="s">
        <v>8</v>
      </c>
      <c r="F8" s="20"/>
      <c r="G8" s="2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2:21" s="29" customFormat="1" ht="13.5" customHeight="1">
      <c r="B9" s="22" t="s">
        <v>9</v>
      </c>
      <c r="C9" s="23"/>
      <c r="D9" s="24"/>
      <c r="E9" s="25" t="s">
        <v>10</v>
      </c>
      <c r="F9" s="26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2:21" ht="13.5" customHeight="1">
      <c r="B10" s="30" t="s">
        <v>11</v>
      </c>
      <c r="C10" s="31">
        <f>SUM(C11:C17)</f>
        <v>7711225100</v>
      </c>
      <c r="D10" s="32">
        <v>7747860638</v>
      </c>
      <c r="E10" s="33" t="s">
        <v>12</v>
      </c>
      <c r="F10" s="34">
        <f>SUM(F11:F19)-1</f>
        <v>4490089947.0500002</v>
      </c>
      <c r="G10" s="32">
        <v>4388133084</v>
      </c>
      <c r="H10" s="35"/>
      <c r="I10" s="3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13.5" customHeight="1">
      <c r="B11" s="37" t="s">
        <v>13</v>
      </c>
      <c r="C11" s="38">
        <v>756601</v>
      </c>
      <c r="D11" s="39">
        <v>306601</v>
      </c>
      <c r="E11" s="40" t="s">
        <v>14</v>
      </c>
      <c r="F11" s="41">
        <v>41749791</v>
      </c>
      <c r="G11" s="39">
        <v>48189846</v>
      </c>
      <c r="H11" s="15"/>
      <c r="I11" s="3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2:21" ht="13.5" customHeight="1">
      <c r="B12" s="37" t="s">
        <v>15</v>
      </c>
      <c r="C12" s="42">
        <v>4013869395</v>
      </c>
      <c r="D12" s="39">
        <v>3908835048</v>
      </c>
      <c r="E12" s="40" t="s">
        <v>16</v>
      </c>
      <c r="F12" s="41">
        <v>280627101</v>
      </c>
      <c r="G12" s="39">
        <v>331504875</v>
      </c>
      <c r="H12" s="15"/>
      <c r="I12" s="3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2:21" ht="33" customHeight="1">
      <c r="B13" s="37" t="s">
        <v>17</v>
      </c>
      <c r="C13" s="38">
        <v>538740129</v>
      </c>
      <c r="D13" s="39">
        <v>804247770</v>
      </c>
      <c r="E13" s="40" t="s">
        <v>18</v>
      </c>
      <c r="F13" s="41">
        <v>177368191</v>
      </c>
      <c r="G13" s="39">
        <v>170727635</v>
      </c>
      <c r="H13" s="15"/>
      <c r="I13" s="43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2:21" ht="13.5" customHeight="1">
      <c r="B14" s="37" t="s">
        <v>19</v>
      </c>
      <c r="C14" s="38">
        <v>3157286962</v>
      </c>
      <c r="D14" s="39">
        <v>3033899207</v>
      </c>
      <c r="E14" s="40" t="s">
        <v>20</v>
      </c>
      <c r="F14" s="41">
        <v>0</v>
      </c>
      <c r="G14" s="39">
        <v>0</v>
      </c>
      <c r="H14" s="15"/>
      <c r="I14" s="4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2:21" ht="13.5" customHeight="1">
      <c r="B15" s="37" t="s">
        <v>21</v>
      </c>
      <c r="C15" s="38">
        <v>0</v>
      </c>
      <c r="D15" s="39">
        <v>0</v>
      </c>
      <c r="E15" s="40" t="s">
        <v>22</v>
      </c>
      <c r="F15" s="41">
        <v>121924351</v>
      </c>
      <c r="G15" s="39">
        <v>99397427</v>
      </c>
      <c r="H15" s="15"/>
      <c r="I15" s="43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2:21" ht="27" customHeight="1">
      <c r="B16" s="37" t="s">
        <v>23</v>
      </c>
      <c r="C16" s="38">
        <v>572013</v>
      </c>
      <c r="D16" s="39">
        <v>572013</v>
      </c>
      <c r="E16" s="40" t="s">
        <v>24</v>
      </c>
      <c r="F16" s="41">
        <v>33965111</v>
      </c>
      <c r="G16" s="39">
        <v>30847756</v>
      </c>
      <c r="H16" s="15"/>
      <c r="I16" s="4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ht="13.5" customHeight="1">
      <c r="B17" s="37" t="s">
        <v>25</v>
      </c>
      <c r="C17" s="38">
        <v>0</v>
      </c>
      <c r="D17" s="39">
        <v>0</v>
      </c>
      <c r="E17" s="40" t="s">
        <v>26</v>
      </c>
      <c r="F17" s="41">
        <v>913202097</v>
      </c>
      <c r="G17" s="39">
        <v>808961709</v>
      </c>
      <c r="H17" s="15"/>
      <c r="I17" s="4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2:21" ht="27" customHeight="1">
      <c r="B18" s="30" t="s">
        <v>27</v>
      </c>
      <c r="C18" s="31">
        <f>SUM(C19:C25)</f>
        <v>6496643833.0500002</v>
      </c>
      <c r="D18" s="32">
        <v>6144329154</v>
      </c>
      <c r="E18" s="40" t="s">
        <v>28</v>
      </c>
      <c r="F18" s="41">
        <v>0</v>
      </c>
      <c r="G18" s="39">
        <v>0</v>
      </c>
      <c r="H18" s="15"/>
      <c r="I18" s="3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2:21" ht="13.5" customHeight="1">
      <c r="B19" s="37" t="s">
        <v>29</v>
      </c>
      <c r="C19" s="38">
        <v>0</v>
      </c>
      <c r="D19" s="39">
        <v>0</v>
      </c>
      <c r="E19" s="44" t="s">
        <v>30</v>
      </c>
      <c r="F19" s="41">
        <f>3367864705-446611398.95</f>
        <v>2921253306.0500002</v>
      </c>
      <c r="G19" s="39">
        <v>2898503836</v>
      </c>
      <c r="H19" s="15"/>
      <c r="I19" s="3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ht="13.5" customHeight="1">
      <c r="B20" s="37" t="s">
        <v>31</v>
      </c>
      <c r="C20" s="38">
        <v>31749823</v>
      </c>
      <c r="D20" s="39">
        <v>31730180</v>
      </c>
      <c r="E20" s="33" t="s">
        <v>32</v>
      </c>
      <c r="F20" s="34">
        <f>SUM(F21:F23)</f>
        <v>0</v>
      </c>
      <c r="G20" s="32">
        <v>0</v>
      </c>
      <c r="H20" s="15"/>
      <c r="I20" s="3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ht="13.5" customHeight="1">
      <c r="B21" s="37" t="s">
        <v>33</v>
      </c>
      <c r="C21" s="38">
        <f>1389814751-213007704.6</f>
        <v>1176807046.4000001</v>
      </c>
      <c r="D21" s="39">
        <v>1097737106</v>
      </c>
      <c r="E21" s="40" t="s">
        <v>34</v>
      </c>
      <c r="F21" s="41">
        <v>0</v>
      </c>
      <c r="G21" s="39">
        <v>0</v>
      </c>
      <c r="H21" s="15"/>
      <c r="I21" s="3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2:21" ht="27" customHeight="1">
      <c r="B22" s="37" t="s">
        <v>35</v>
      </c>
      <c r="C22" s="38">
        <v>943066337</v>
      </c>
      <c r="D22" s="39">
        <v>706225278</v>
      </c>
      <c r="E22" s="40" t="s">
        <v>36</v>
      </c>
      <c r="F22" s="41">
        <v>0</v>
      </c>
      <c r="G22" s="39">
        <v>0</v>
      </c>
      <c r="H22" s="15"/>
      <c r="I22" s="43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2:21" ht="13.5" customHeight="1">
      <c r="B23" s="37" t="s">
        <v>37</v>
      </c>
      <c r="C23" s="38">
        <f>449533020-117507265.14</f>
        <v>332025754.86000001</v>
      </c>
      <c r="D23" s="39">
        <v>329254061</v>
      </c>
      <c r="E23" s="40" t="s">
        <v>38</v>
      </c>
      <c r="F23" s="41">
        <v>0</v>
      </c>
      <c r="G23" s="39">
        <v>0</v>
      </c>
      <c r="H23" s="15"/>
      <c r="I23" s="43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2:21" ht="27" customHeight="1">
      <c r="B24" s="37" t="s">
        <v>39</v>
      </c>
      <c r="C24" s="38">
        <f>505858186-116096429.21</f>
        <v>389761756.79000002</v>
      </c>
      <c r="D24" s="39">
        <v>494537685</v>
      </c>
      <c r="E24" s="33" t="s">
        <v>40</v>
      </c>
      <c r="F24" s="34">
        <f>F25+F26</f>
        <v>14467787</v>
      </c>
      <c r="G24" s="32">
        <v>16097407</v>
      </c>
      <c r="H24" s="15"/>
      <c r="I24" s="36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2:21" ht="27" customHeight="1">
      <c r="B25" s="37" t="s">
        <v>41</v>
      </c>
      <c r="C25" s="38">
        <v>3623233115</v>
      </c>
      <c r="D25" s="39">
        <v>3484844845</v>
      </c>
      <c r="E25" s="40" t="s">
        <v>42</v>
      </c>
      <c r="F25" s="41">
        <v>14467787</v>
      </c>
      <c r="G25" s="39">
        <v>16097407</v>
      </c>
      <c r="H25" s="15"/>
      <c r="I25" s="43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2:21" ht="13.5" customHeight="1">
      <c r="B26" s="30" t="s">
        <v>43</v>
      </c>
      <c r="C26" s="31">
        <f>SUM(C27:C31)</f>
        <v>163369406</v>
      </c>
      <c r="D26" s="32">
        <v>124017770</v>
      </c>
      <c r="E26" s="40" t="s">
        <v>44</v>
      </c>
      <c r="F26" s="45">
        <v>0</v>
      </c>
      <c r="G26" s="39">
        <v>0</v>
      </c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2:21" ht="27" customHeight="1">
      <c r="B27" s="37" t="s">
        <v>45</v>
      </c>
      <c r="C27" s="38">
        <v>25050905</v>
      </c>
      <c r="D27" s="39">
        <v>24596874</v>
      </c>
      <c r="E27" s="33" t="s">
        <v>46</v>
      </c>
      <c r="F27" s="34">
        <v>0</v>
      </c>
      <c r="G27" s="32">
        <v>0</v>
      </c>
      <c r="H27" s="15"/>
      <c r="I27" s="43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2:21" ht="27" customHeight="1">
      <c r="B28" s="37" t="s">
        <v>47</v>
      </c>
      <c r="C28" s="38">
        <v>0</v>
      </c>
      <c r="D28" s="39">
        <v>0</v>
      </c>
      <c r="E28" s="33" t="s">
        <v>48</v>
      </c>
      <c r="F28" s="34">
        <f>SUM(F29:F31)</f>
        <v>0</v>
      </c>
      <c r="G28" s="32">
        <v>0</v>
      </c>
      <c r="H28" s="34"/>
      <c r="I28" s="43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2:21" ht="27" customHeight="1">
      <c r="B29" s="37" t="s">
        <v>49</v>
      </c>
      <c r="C29" s="38">
        <v>0</v>
      </c>
      <c r="D29" s="39">
        <v>0</v>
      </c>
      <c r="E29" s="44" t="s">
        <v>50</v>
      </c>
      <c r="F29" s="41">
        <v>0</v>
      </c>
      <c r="G29" s="39">
        <v>0</v>
      </c>
      <c r="H29" s="15"/>
      <c r="I29" s="43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2:21" ht="13.5" customHeight="1">
      <c r="B30" s="37" t="s">
        <v>51</v>
      </c>
      <c r="C30" s="38">
        <v>138318501</v>
      </c>
      <c r="D30" s="39">
        <v>99420896</v>
      </c>
      <c r="E30" s="44" t="s">
        <v>52</v>
      </c>
      <c r="F30" s="41">
        <v>0</v>
      </c>
      <c r="G30" s="39">
        <v>0</v>
      </c>
      <c r="H30" s="41"/>
      <c r="I30" s="4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2:21" ht="27" customHeight="1">
      <c r="B31" s="37" t="s">
        <v>53</v>
      </c>
      <c r="C31" s="38">
        <v>0</v>
      </c>
      <c r="D31" s="39">
        <v>0</v>
      </c>
      <c r="E31" s="44" t="s">
        <v>54</v>
      </c>
      <c r="F31" s="41">
        <v>0</v>
      </c>
      <c r="G31" s="39">
        <v>0</v>
      </c>
      <c r="H31" s="15"/>
      <c r="I31" s="43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2:21" ht="27" customHeight="1">
      <c r="B32" s="30" t="s">
        <v>55</v>
      </c>
      <c r="C32" s="31">
        <f>SUM(C33:C37)</f>
        <v>0</v>
      </c>
      <c r="D32" s="32">
        <v>0</v>
      </c>
      <c r="E32" s="46" t="s">
        <v>56</v>
      </c>
      <c r="F32" s="34">
        <f>SUM(F33:F38)</f>
        <v>0</v>
      </c>
      <c r="G32" s="32">
        <v>0</v>
      </c>
      <c r="H32" s="15"/>
      <c r="I32" s="43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2:21" ht="13.5" customHeight="1">
      <c r="B33" s="37" t="s">
        <v>57</v>
      </c>
      <c r="C33" s="38">
        <v>0</v>
      </c>
      <c r="D33" s="39">
        <v>0</v>
      </c>
      <c r="E33" s="40" t="s">
        <v>58</v>
      </c>
      <c r="F33" s="41">
        <v>0</v>
      </c>
      <c r="G33" s="39">
        <v>0</v>
      </c>
      <c r="H33" s="15"/>
      <c r="I33" s="36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2:21" ht="13.5" customHeight="1">
      <c r="B34" s="37" t="s">
        <v>59</v>
      </c>
      <c r="C34" s="38">
        <v>0</v>
      </c>
      <c r="D34" s="39">
        <v>0</v>
      </c>
      <c r="E34" s="40" t="s">
        <v>60</v>
      </c>
      <c r="F34" s="41">
        <v>0</v>
      </c>
      <c r="G34" s="39">
        <v>0</v>
      </c>
      <c r="H34" s="41"/>
      <c r="I34" s="3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2:21" ht="13.5" customHeight="1">
      <c r="B35" s="37" t="s">
        <v>61</v>
      </c>
      <c r="C35" s="38">
        <v>0</v>
      </c>
      <c r="D35" s="39">
        <v>0</v>
      </c>
      <c r="E35" s="40" t="s">
        <v>62</v>
      </c>
      <c r="F35" s="41">
        <v>0</v>
      </c>
      <c r="G35" s="39">
        <v>0</v>
      </c>
      <c r="H35" s="15"/>
      <c r="I35" s="4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2:21" ht="27" customHeight="1">
      <c r="B36" s="37" t="s">
        <v>63</v>
      </c>
      <c r="C36" s="38">
        <v>0</v>
      </c>
      <c r="D36" s="39">
        <v>0</v>
      </c>
      <c r="E36" s="40" t="s">
        <v>64</v>
      </c>
      <c r="F36" s="41">
        <v>0</v>
      </c>
      <c r="G36" s="39">
        <v>0</v>
      </c>
      <c r="H36" s="15"/>
      <c r="I36" s="4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2:21" ht="27" customHeight="1">
      <c r="B37" s="37" t="s">
        <v>65</v>
      </c>
      <c r="C37" s="38">
        <v>0</v>
      </c>
      <c r="D37" s="39">
        <v>0</v>
      </c>
      <c r="E37" s="40" t="s">
        <v>66</v>
      </c>
      <c r="F37" s="41">
        <v>0</v>
      </c>
      <c r="G37" s="39">
        <v>0</v>
      </c>
      <c r="H37" s="15"/>
      <c r="I37" s="4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2:21" ht="13.5" customHeight="1">
      <c r="B38" s="30" t="s">
        <v>67</v>
      </c>
      <c r="C38" s="31">
        <v>0</v>
      </c>
      <c r="D38" s="32">
        <v>0</v>
      </c>
      <c r="E38" s="40" t="s">
        <v>68</v>
      </c>
      <c r="F38" s="41">
        <v>0</v>
      </c>
      <c r="G38" s="39">
        <v>0</v>
      </c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2:21" ht="27" customHeight="1">
      <c r="B39" s="30" t="s">
        <v>69</v>
      </c>
      <c r="C39" s="31">
        <f>C40+C41</f>
        <v>0</v>
      </c>
      <c r="D39" s="32">
        <v>0</v>
      </c>
      <c r="E39" s="33" t="s">
        <v>70</v>
      </c>
      <c r="F39" s="34">
        <f>SUM(F40:F42)</f>
        <v>0</v>
      </c>
      <c r="G39" s="32">
        <v>0</v>
      </c>
      <c r="H39" s="15"/>
      <c r="I39" s="36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2:21" ht="27" customHeight="1">
      <c r="B40" s="37" t="s">
        <v>71</v>
      </c>
      <c r="C40" s="38">
        <v>0</v>
      </c>
      <c r="D40" s="39">
        <v>0</v>
      </c>
      <c r="E40" s="40" t="s">
        <v>72</v>
      </c>
      <c r="F40" s="41">
        <v>0</v>
      </c>
      <c r="G40" s="47">
        <v>0</v>
      </c>
      <c r="H40" s="48"/>
      <c r="I40" s="3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2:21" ht="13.5" customHeight="1">
      <c r="B41" s="37" t="s">
        <v>73</v>
      </c>
      <c r="C41" s="38">
        <v>0</v>
      </c>
      <c r="D41" s="39">
        <v>0</v>
      </c>
      <c r="E41" s="40" t="s">
        <v>74</v>
      </c>
      <c r="F41" s="41">
        <v>0</v>
      </c>
      <c r="G41" s="39">
        <v>0</v>
      </c>
      <c r="H41" s="15"/>
      <c r="I41" s="4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2:21" ht="13.5" customHeight="1">
      <c r="B42" s="30" t="s">
        <v>75</v>
      </c>
      <c r="C42" s="31">
        <f>SUM(C43:C46)</f>
        <v>0</v>
      </c>
      <c r="D42" s="32">
        <v>0</v>
      </c>
      <c r="E42" s="49" t="s">
        <v>76</v>
      </c>
      <c r="F42" s="50">
        <v>0</v>
      </c>
      <c r="G42" s="39">
        <v>0</v>
      </c>
      <c r="H42" s="15"/>
      <c r="I42" s="51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2:21" ht="13.5" customHeight="1">
      <c r="B43" s="37" t="s">
        <v>77</v>
      </c>
      <c r="C43" s="38">
        <v>0</v>
      </c>
      <c r="D43" s="39">
        <v>0</v>
      </c>
      <c r="E43" s="52" t="s">
        <v>78</v>
      </c>
      <c r="F43" s="53">
        <f>SUM(F44:F46)-1</f>
        <v>59043062</v>
      </c>
      <c r="G43" s="32">
        <v>51278925</v>
      </c>
      <c r="H43" s="34"/>
      <c r="I43" s="51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2:21" ht="13.5" customHeight="1">
      <c r="B44" s="37" t="s">
        <v>79</v>
      </c>
      <c r="C44" s="38">
        <v>0</v>
      </c>
      <c r="D44" s="39">
        <v>0</v>
      </c>
      <c r="E44" s="49" t="s">
        <v>80</v>
      </c>
      <c r="F44" s="50">
        <v>27871586</v>
      </c>
      <c r="G44" s="39">
        <v>19760901</v>
      </c>
      <c r="H44" s="41"/>
      <c r="I44" s="51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2:21" ht="27" customHeight="1">
      <c r="B45" s="37" t="s">
        <v>81</v>
      </c>
      <c r="C45" s="38">
        <v>0</v>
      </c>
      <c r="D45" s="39">
        <v>0</v>
      </c>
      <c r="E45" s="49" t="s">
        <v>82</v>
      </c>
      <c r="F45" s="50">
        <v>28833943</v>
      </c>
      <c r="G45" s="39">
        <v>30940230</v>
      </c>
      <c r="H45" s="15"/>
      <c r="I45" s="5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2:21" ht="13.5" customHeight="1">
      <c r="B46" s="37" t="s">
        <v>83</v>
      </c>
      <c r="C46" s="55">
        <v>0</v>
      </c>
      <c r="D46" s="55">
        <v>0</v>
      </c>
      <c r="E46" s="56" t="s">
        <v>84</v>
      </c>
      <c r="F46" s="38">
        <v>2337534</v>
      </c>
      <c r="G46" s="39">
        <v>577794</v>
      </c>
      <c r="H46" s="15"/>
      <c r="I46" s="4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2:21" ht="13.5" customHeight="1">
      <c r="B47" s="22" t="s">
        <v>85</v>
      </c>
      <c r="C47" s="57">
        <f>C10+C18+C26+C32+C38+C39+C42</f>
        <v>14371238339.049999</v>
      </c>
      <c r="D47" s="57">
        <v>14016207563</v>
      </c>
      <c r="E47" s="58" t="s">
        <v>86</v>
      </c>
      <c r="F47" s="31">
        <f>F10+F20+F24+F27+F28+F32+F39+F43</f>
        <v>4563600796.0500002</v>
      </c>
      <c r="G47" s="32">
        <v>4455509416</v>
      </c>
      <c r="H47" s="15"/>
      <c r="I47" s="36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2:21" ht="6" customHeight="1">
      <c r="B48" s="59"/>
      <c r="C48" s="57"/>
      <c r="D48" s="57"/>
      <c r="E48" s="60"/>
      <c r="F48" s="31"/>
      <c r="G48" s="32"/>
      <c r="H48" s="15"/>
      <c r="I48" s="3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2:21" ht="13.5" customHeight="1">
      <c r="B49" s="22" t="s">
        <v>87</v>
      </c>
      <c r="C49" s="61"/>
      <c r="D49" s="61"/>
      <c r="E49" s="58" t="s">
        <v>88</v>
      </c>
      <c r="F49" s="62"/>
      <c r="G49" s="63"/>
      <c r="H49" s="15"/>
      <c r="I49" s="36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2:21" ht="13.5" customHeight="1">
      <c r="B50" s="37" t="s">
        <v>89</v>
      </c>
      <c r="C50" s="55">
        <v>1956043021</v>
      </c>
      <c r="D50" s="55">
        <v>1862928917</v>
      </c>
      <c r="E50" s="64" t="s">
        <v>90</v>
      </c>
      <c r="F50" s="38">
        <v>0</v>
      </c>
      <c r="G50" s="39">
        <v>0</v>
      </c>
      <c r="H50" s="15"/>
      <c r="I50" s="36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2:21" ht="13.5" customHeight="1">
      <c r="B51" s="37" t="s">
        <v>91</v>
      </c>
      <c r="C51" s="55">
        <v>24169</v>
      </c>
      <c r="D51" s="55">
        <v>24169</v>
      </c>
      <c r="E51" s="56" t="s">
        <v>92</v>
      </c>
      <c r="F51" s="38">
        <v>0</v>
      </c>
      <c r="G51" s="39">
        <v>0</v>
      </c>
      <c r="H51" s="15"/>
      <c r="I51" s="43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2:21" ht="27" customHeight="1">
      <c r="B52" s="37" t="s">
        <v>93</v>
      </c>
      <c r="C52" s="55">
        <v>19401974248</v>
      </c>
      <c r="D52" s="55">
        <v>17617248150</v>
      </c>
      <c r="E52" s="56" t="s">
        <v>94</v>
      </c>
      <c r="F52" s="38">
        <v>14901301225</v>
      </c>
      <c r="G52" s="39">
        <v>15241740656</v>
      </c>
      <c r="H52" s="15"/>
      <c r="I52" s="43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2:21" ht="13.5" customHeight="1">
      <c r="B53" s="37" t="s">
        <v>95</v>
      </c>
      <c r="C53" s="55">
        <v>3470396464</v>
      </c>
      <c r="D53" s="55">
        <v>3300521576</v>
      </c>
      <c r="E53" s="64" t="s">
        <v>96</v>
      </c>
      <c r="F53" s="38">
        <v>0</v>
      </c>
      <c r="G53" s="39">
        <v>0</v>
      </c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2:21" ht="27" customHeight="1">
      <c r="B54" s="37" t="s">
        <v>97</v>
      </c>
      <c r="C54" s="55">
        <v>361832614</v>
      </c>
      <c r="D54" s="55">
        <v>238962593</v>
      </c>
      <c r="E54" s="56" t="s">
        <v>98</v>
      </c>
      <c r="F54" s="38">
        <v>24544283</v>
      </c>
      <c r="G54" s="39">
        <v>21269110</v>
      </c>
      <c r="H54" s="15"/>
      <c r="I54" s="43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2:21" ht="27" customHeight="1">
      <c r="B55" s="37" t="s">
        <v>99</v>
      </c>
      <c r="C55" s="55">
        <v>-2022676813</v>
      </c>
      <c r="D55" s="55">
        <v>-1756095591</v>
      </c>
      <c r="E55" s="56" t="s">
        <v>100</v>
      </c>
      <c r="F55" s="38">
        <v>0</v>
      </c>
      <c r="G55" s="39">
        <v>0</v>
      </c>
      <c r="H55" s="15"/>
      <c r="I55" s="43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2:21" ht="13.5" customHeight="1">
      <c r="B56" s="37" t="s">
        <v>101</v>
      </c>
      <c r="C56" s="55">
        <v>0</v>
      </c>
      <c r="D56" s="55">
        <v>0</v>
      </c>
      <c r="E56" s="58" t="s">
        <v>102</v>
      </c>
      <c r="F56" s="31">
        <f>SUM(F50:F55)</f>
        <v>14925845508</v>
      </c>
      <c r="G56" s="32">
        <v>15263009766</v>
      </c>
      <c r="H56" s="15"/>
      <c r="I56" s="3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2:21" ht="27" customHeight="1">
      <c r="B57" s="37" t="s">
        <v>103</v>
      </c>
      <c r="C57" s="55">
        <v>0</v>
      </c>
      <c r="D57" s="55">
        <v>0</v>
      </c>
      <c r="E57" s="60" t="s">
        <v>104</v>
      </c>
      <c r="F57" s="31">
        <f>F47+F56</f>
        <v>19489446304.049999</v>
      </c>
      <c r="G57" s="32">
        <v>19718519182</v>
      </c>
      <c r="H57" s="15"/>
      <c r="I57" s="43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2:21" ht="13.5" customHeight="1">
      <c r="B58" s="37" t="s">
        <v>105</v>
      </c>
      <c r="C58" s="55">
        <v>0</v>
      </c>
      <c r="D58" s="55">
        <v>0</v>
      </c>
      <c r="E58" s="60" t="s">
        <v>106</v>
      </c>
      <c r="F58" s="62"/>
      <c r="G58" s="63"/>
      <c r="H58" s="15"/>
      <c r="I58" s="36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2:21" ht="13.5" customHeight="1">
      <c r="B59" s="22" t="s">
        <v>107</v>
      </c>
      <c r="C59" s="57">
        <f>SUM(C50:C58)-1</f>
        <v>23167593702</v>
      </c>
      <c r="D59" s="57">
        <v>21263589813</v>
      </c>
      <c r="E59" s="58" t="s">
        <v>108</v>
      </c>
      <c r="F59" s="31">
        <f>F60+F61+F62</f>
        <v>6137711821</v>
      </c>
      <c r="G59" s="32">
        <v>5427381197</v>
      </c>
      <c r="H59" s="15"/>
      <c r="I59" s="43"/>
      <c r="J59" s="65"/>
      <c r="K59" s="66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2:21" ht="13.5" customHeight="1">
      <c r="B60" s="16" t="s">
        <v>109</v>
      </c>
      <c r="C60" s="57">
        <f>C47+C59</f>
        <v>37538832041.050003</v>
      </c>
      <c r="D60" s="57">
        <v>35279797376</v>
      </c>
      <c r="E60" s="64" t="s">
        <v>110</v>
      </c>
      <c r="F60" s="38">
        <v>0</v>
      </c>
      <c r="G60" s="39">
        <v>0</v>
      </c>
      <c r="H60" s="15"/>
      <c r="I60" s="36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2:21" ht="13.5" customHeight="1">
      <c r="B61" s="67"/>
      <c r="C61" s="68"/>
      <c r="D61" s="68"/>
      <c r="E61" s="64" t="s">
        <v>111</v>
      </c>
      <c r="F61" s="38">
        <v>1452121</v>
      </c>
      <c r="G61" s="39">
        <v>1452121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2:21" ht="13.5" customHeight="1">
      <c r="B62" s="37"/>
      <c r="C62" s="55"/>
      <c r="D62" s="55"/>
      <c r="E62" s="56" t="s">
        <v>112</v>
      </c>
      <c r="F62" s="38">
        <v>6136259700</v>
      </c>
      <c r="G62" s="39">
        <v>5425929076</v>
      </c>
      <c r="H62" s="15"/>
      <c r="I62" s="43"/>
      <c r="J62" s="69"/>
      <c r="K62" s="66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2:21" ht="13.5" customHeight="1">
      <c r="B63" s="67"/>
      <c r="C63" s="68"/>
      <c r="D63" s="68"/>
      <c r="E63" s="58" t="s">
        <v>113</v>
      </c>
      <c r="F63" s="31">
        <f>SUM(F64:F68)</f>
        <v>11911673916</v>
      </c>
      <c r="G63" s="32">
        <v>10133896997</v>
      </c>
      <c r="H63" s="15"/>
      <c r="I63" s="15"/>
      <c r="J63" s="69"/>
      <c r="K63" s="66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2:21" ht="13.5" customHeight="1">
      <c r="B64" s="67"/>
      <c r="C64" s="68"/>
      <c r="D64" s="68"/>
      <c r="E64" s="64" t="s">
        <v>114</v>
      </c>
      <c r="F64" s="38">
        <v>6207774881</v>
      </c>
      <c r="G64" s="39">
        <v>7688924889</v>
      </c>
      <c r="H64" s="70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2:21" ht="13.5" customHeight="1">
      <c r="B65" s="67"/>
      <c r="C65" s="68"/>
      <c r="D65" s="68"/>
      <c r="E65" s="71" t="s">
        <v>115</v>
      </c>
      <c r="F65" s="41">
        <v>5700939629</v>
      </c>
      <c r="G65" s="39">
        <v>2444957702</v>
      </c>
      <c r="H65" s="72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2:21" ht="13.5" customHeight="1">
      <c r="B66" s="67"/>
      <c r="C66" s="68"/>
      <c r="D66" s="68"/>
      <c r="E66" s="64" t="s">
        <v>116</v>
      </c>
      <c r="F66" s="38">
        <v>2960364</v>
      </c>
      <c r="G66" s="39">
        <v>15364</v>
      </c>
      <c r="H66" s="7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2:21" ht="13.5" customHeight="1">
      <c r="B67" s="67"/>
      <c r="C67" s="68"/>
      <c r="D67" s="68"/>
      <c r="E67" s="64" t="s">
        <v>117</v>
      </c>
      <c r="F67" s="38">
        <v>0</v>
      </c>
      <c r="G67" s="39">
        <v>0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2:21" ht="13.5" customHeight="1">
      <c r="B68" s="37"/>
      <c r="C68" s="55"/>
      <c r="D68" s="55"/>
      <c r="E68" s="56" t="s">
        <v>118</v>
      </c>
      <c r="F68" s="38">
        <v>-958</v>
      </c>
      <c r="G68" s="39">
        <v>-958</v>
      </c>
      <c r="H68" s="15"/>
      <c r="I68" s="43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2:21" ht="27" customHeight="1">
      <c r="B69" s="37"/>
      <c r="C69" s="55"/>
      <c r="D69" s="55"/>
      <c r="E69" s="58" t="s">
        <v>119</v>
      </c>
      <c r="F69" s="31">
        <f>F70+F71</f>
        <v>0</v>
      </c>
      <c r="G69" s="32">
        <v>0</v>
      </c>
      <c r="H69" s="15"/>
      <c r="I69" s="43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2:21" ht="13.5" customHeight="1">
      <c r="B70" s="67"/>
      <c r="C70" s="68"/>
      <c r="D70" s="68"/>
      <c r="E70" s="64" t="s">
        <v>120</v>
      </c>
      <c r="F70" s="38">
        <v>0</v>
      </c>
      <c r="G70" s="39">
        <v>0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2:21" ht="13.5" customHeight="1">
      <c r="B71" s="37"/>
      <c r="C71" s="55"/>
      <c r="D71" s="55"/>
      <c r="E71" s="56" t="s">
        <v>121</v>
      </c>
      <c r="F71" s="38">
        <v>0</v>
      </c>
      <c r="G71" s="39">
        <v>0</v>
      </c>
      <c r="H71" s="15"/>
      <c r="I71" s="43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2:21" ht="13.5" customHeight="1">
      <c r="B72" s="37"/>
      <c r="C72" s="55"/>
      <c r="D72" s="55"/>
      <c r="E72" s="60" t="s">
        <v>122</v>
      </c>
      <c r="F72" s="31">
        <f>F59+F63</f>
        <v>18049385737</v>
      </c>
      <c r="G72" s="32">
        <v>15561278194</v>
      </c>
      <c r="H72" s="15"/>
      <c r="I72" s="43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2:21" ht="13.5" customHeight="1">
      <c r="B73" s="73"/>
      <c r="C73" s="74"/>
      <c r="D73" s="74"/>
      <c r="E73" s="75" t="s">
        <v>123</v>
      </c>
      <c r="F73" s="76">
        <f>F57+F72</f>
        <v>37538832041.050003</v>
      </c>
      <c r="G73" s="77">
        <v>35279797376</v>
      </c>
      <c r="H73" s="15"/>
      <c r="I73" s="43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5" spans="2:21"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2:21">
      <c r="B76" s="78"/>
      <c r="C76" s="35"/>
      <c r="D76" s="35"/>
      <c r="E76" s="78"/>
      <c r="F76" s="35"/>
      <c r="G76" s="3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2:21">
      <c r="B77" s="78"/>
      <c r="C77" s="35"/>
      <c r="D77" s="35"/>
      <c r="E77" s="78"/>
      <c r="F77" s="35"/>
      <c r="G77" s="3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2:21">
      <c r="B78" s="78"/>
      <c r="C78" s="35"/>
      <c r="D78" s="35"/>
      <c r="E78" s="78"/>
      <c r="F78" s="35"/>
      <c r="G78" s="3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2:21">
      <c r="B79" s="78"/>
      <c r="C79" s="35"/>
      <c r="D79" s="35"/>
      <c r="E79" s="78"/>
      <c r="F79" s="35"/>
      <c r="G79" s="3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2:21">
      <c r="B80" s="78"/>
      <c r="C80" s="35"/>
      <c r="D80" s="35"/>
      <c r="E80" s="78"/>
      <c r="F80" s="35"/>
      <c r="G80" s="3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2:21">
      <c r="B81" s="78"/>
      <c r="C81" s="35"/>
      <c r="D81" s="35"/>
      <c r="E81" s="78"/>
      <c r="F81" s="35"/>
      <c r="G81" s="3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1">
      <c r="B82" s="78"/>
      <c r="C82" s="35"/>
      <c r="D82" s="35"/>
      <c r="E82" s="78"/>
      <c r="F82" s="35"/>
      <c r="G82" s="3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2:21">
      <c r="B83" s="78"/>
      <c r="C83" s="35"/>
      <c r="D83" s="35"/>
      <c r="E83" s="78"/>
      <c r="F83" s="35"/>
      <c r="G83" s="3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2:21">
      <c r="B84" s="78"/>
      <c r="C84" s="35"/>
      <c r="D84" s="35"/>
      <c r="E84" s="78"/>
      <c r="F84" s="35"/>
      <c r="G84" s="3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1">
      <c r="B85" s="78"/>
      <c r="C85" s="35"/>
      <c r="D85" s="35"/>
      <c r="E85" s="78"/>
      <c r="F85" s="35"/>
      <c r="G85" s="3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2:21">
      <c r="B86" s="78"/>
      <c r="C86" s="35"/>
      <c r="D86" s="35"/>
      <c r="E86" s="78"/>
      <c r="F86" s="35"/>
      <c r="G86" s="3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2:21">
      <c r="B87" s="78"/>
      <c r="C87" s="35"/>
      <c r="D87" s="35"/>
      <c r="E87" s="78"/>
      <c r="F87" s="35"/>
      <c r="G87" s="3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2:21">
      <c r="B88" s="78"/>
      <c r="C88" s="35"/>
      <c r="D88" s="35"/>
      <c r="E88" s="78"/>
      <c r="F88" s="35"/>
      <c r="G88" s="3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1">
      <c r="B89" s="78"/>
      <c r="C89" s="35"/>
      <c r="D89" s="35"/>
      <c r="E89" s="78"/>
      <c r="F89" s="35"/>
      <c r="G89" s="3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2:21">
      <c r="B90" s="78"/>
      <c r="C90" s="35"/>
      <c r="D90" s="35"/>
      <c r="E90" s="78"/>
      <c r="F90" s="35"/>
      <c r="G90" s="3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2:21">
      <c r="B91" s="78"/>
      <c r="C91" s="35"/>
      <c r="D91" s="35"/>
      <c r="E91" s="78"/>
      <c r="F91" s="35"/>
      <c r="G91" s="3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2:21">
      <c r="B92" s="78"/>
      <c r="C92" s="35"/>
      <c r="D92" s="35"/>
      <c r="E92" s="78"/>
      <c r="F92" s="35"/>
      <c r="G92" s="3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2:21">
      <c r="B93" s="78"/>
      <c r="C93" s="35"/>
      <c r="D93" s="35"/>
      <c r="E93" s="78"/>
      <c r="F93" s="35"/>
      <c r="G93" s="3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2:21">
      <c r="B94" s="78"/>
      <c r="C94" s="35"/>
      <c r="D94" s="35"/>
      <c r="E94" s="78"/>
      <c r="F94" s="35"/>
      <c r="G94" s="3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2:21">
      <c r="B95" s="78"/>
      <c r="C95" s="35"/>
      <c r="D95" s="35"/>
      <c r="E95" s="78"/>
      <c r="F95" s="35"/>
      <c r="G95" s="3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2:21">
      <c r="B96" s="78"/>
      <c r="C96" s="35"/>
      <c r="D96" s="35"/>
      <c r="E96" s="78"/>
      <c r="F96" s="35"/>
      <c r="G96" s="3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2:21">
      <c r="B97" s="78"/>
      <c r="C97" s="35"/>
      <c r="D97" s="35"/>
      <c r="E97" s="78"/>
      <c r="F97" s="35"/>
      <c r="G97" s="3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2:21">
      <c r="B98" s="78"/>
      <c r="C98" s="35"/>
      <c r="D98" s="35"/>
      <c r="E98" s="78"/>
      <c r="F98" s="35"/>
      <c r="G98" s="3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2:21">
      <c r="B99" s="78"/>
      <c r="C99" s="35"/>
      <c r="D99" s="35"/>
      <c r="E99" s="78"/>
      <c r="F99" s="35"/>
      <c r="G99" s="3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2:21">
      <c r="B100" s="78"/>
      <c r="C100" s="35"/>
      <c r="D100" s="35"/>
      <c r="E100" s="78"/>
      <c r="F100" s="35"/>
      <c r="G100" s="3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2:21">
      <c r="B101" s="78"/>
      <c r="C101" s="35"/>
      <c r="D101" s="35"/>
      <c r="E101" s="78"/>
      <c r="F101" s="35"/>
      <c r="G101" s="3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2:21">
      <c r="B102" s="78"/>
      <c r="C102" s="35"/>
      <c r="D102" s="35"/>
      <c r="E102" s="78"/>
      <c r="F102" s="35"/>
      <c r="G102" s="3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2:21">
      <c r="B103" s="78"/>
      <c r="C103" s="35"/>
      <c r="D103" s="35"/>
      <c r="E103" s="78"/>
      <c r="F103" s="35"/>
      <c r="G103" s="3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2:21">
      <c r="B104" s="78"/>
      <c r="C104" s="35"/>
      <c r="D104" s="35"/>
      <c r="E104" s="78"/>
      <c r="F104" s="35"/>
      <c r="G104" s="3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2:21">
      <c r="B105" s="78"/>
      <c r="C105" s="35"/>
      <c r="D105" s="35"/>
      <c r="E105" s="78"/>
      <c r="F105" s="35"/>
      <c r="G105" s="3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2:21">
      <c r="B106" s="78"/>
      <c r="C106" s="35"/>
      <c r="D106" s="35"/>
      <c r="E106" s="78"/>
      <c r="F106" s="35"/>
      <c r="G106" s="3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2:21">
      <c r="B107" s="78"/>
      <c r="C107" s="35"/>
      <c r="D107" s="35"/>
      <c r="E107" s="78"/>
      <c r="F107" s="35"/>
      <c r="G107" s="3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2:21">
      <c r="B108" s="78"/>
      <c r="C108" s="35"/>
      <c r="D108" s="35"/>
      <c r="E108" s="78"/>
      <c r="F108" s="35"/>
      <c r="G108" s="3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2:21">
      <c r="B109" s="78"/>
      <c r="C109" s="35"/>
      <c r="D109" s="35"/>
      <c r="E109" s="78"/>
      <c r="F109" s="35"/>
      <c r="G109" s="3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2:21">
      <c r="B110" s="78"/>
      <c r="C110" s="35"/>
      <c r="D110" s="35"/>
      <c r="E110" s="78"/>
      <c r="F110" s="35"/>
      <c r="G110" s="3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2:21">
      <c r="B111" s="78"/>
      <c r="C111" s="35"/>
      <c r="D111" s="35"/>
      <c r="E111" s="78"/>
      <c r="F111" s="35"/>
      <c r="G111" s="3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2:21">
      <c r="B112" s="78"/>
      <c r="C112" s="35"/>
      <c r="D112" s="35"/>
      <c r="E112" s="78"/>
      <c r="F112" s="35"/>
      <c r="G112" s="3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2:21">
      <c r="B113" s="78"/>
      <c r="C113" s="35"/>
      <c r="D113" s="35"/>
      <c r="E113" s="78"/>
      <c r="F113" s="35"/>
      <c r="G113" s="3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2:21">
      <c r="B114" s="78"/>
      <c r="C114" s="35"/>
      <c r="D114" s="35"/>
      <c r="E114" s="78"/>
      <c r="F114" s="35"/>
      <c r="G114" s="3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2:21">
      <c r="B115" s="78"/>
      <c r="C115" s="35"/>
      <c r="D115" s="35"/>
      <c r="E115" s="78"/>
      <c r="F115" s="35"/>
      <c r="G115" s="3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2:21">
      <c r="B116" s="78"/>
      <c r="C116" s="35"/>
      <c r="D116" s="35"/>
      <c r="E116" s="78"/>
      <c r="F116" s="35"/>
      <c r="G116" s="3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2:21">
      <c r="B117" s="78"/>
      <c r="C117" s="35"/>
      <c r="D117" s="35"/>
      <c r="E117" s="78"/>
      <c r="F117" s="35"/>
      <c r="G117" s="3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2:21">
      <c r="B118" s="78"/>
      <c r="C118" s="35"/>
      <c r="D118" s="35"/>
      <c r="E118" s="78"/>
      <c r="F118" s="35"/>
      <c r="G118" s="3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2:21">
      <c r="B119" s="78"/>
      <c r="C119" s="35"/>
      <c r="D119" s="35"/>
      <c r="E119" s="78"/>
      <c r="F119" s="35"/>
      <c r="G119" s="3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2:21">
      <c r="B120" s="78"/>
      <c r="C120" s="35"/>
      <c r="D120" s="35"/>
      <c r="E120" s="78"/>
      <c r="F120" s="35"/>
      <c r="G120" s="3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2:21">
      <c r="B121" s="78"/>
      <c r="C121" s="35"/>
      <c r="D121" s="35"/>
      <c r="E121" s="78"/>
      <c r="F121" s="35"/>
      <c r="G121" s="3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2:21">
      <c r="B122" s="78"/>
      <c r="C122" s="35"/>
      <c r="D122" s="35"/>
      <c r="E122" s="78"/>
      <c r="F122" s="35"/>
      <c r="G122" s="3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2:21">
      <c r="B123" s="78"/>
      <c r="C123" s="35"/>
      <c r="D123" s="35"/>
      <c r="E123" s="78"/>
      <c r="F123" s="35"/>
      <c r="G123" s="3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2:21">
      <c r="B124" s="78"/>
      <c r="C124" s="35"/>
      <c r="D124" s="35"/>
      <c r="E124" s="78"/>
      <c r="F124" s="35"/>
      <c r="G124" s="3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2:21">
      <c r="B125" s="78"/>
      <c r="C125" s="35"/>
      <c r="D125" s="35"/>
      <c r="E125" s="78"/>
      <c r="F125" s="35"/>
      <c r="G125" s="3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2:21">
      <c r="B126" s="78"/>
      <c r="C126" s="35"/>
      <c r="D126" s="35"/>
      <c r="E126" s="78"/>
      <c r="F126" s="35"/>
      <c r="G126" s="3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2:21">
      <c r="B127" s="78"/>
      <c r="C127" s="35"/>
      <c r="D127" s="35"/>
      <c r="E127" s="78"/>
      <c r="F127" s="35"/>
      <c r="G127" s="3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2:21">
      <c r="B128" s="78"/>
      <c r="C128" s="35"/>
      <c r="D128" s="35"/>
      <c r="E128" s="78"/>
      <c r="F128" s="35"/>
      <c r="G128" s="3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2:21">
      <c r="B129" s="78"/>
      <c r="C129" s="35"/>
      <c r="D129" s="35"/>
      <c r="E129" s="78"/>
      <c r="F129" s="35"/>
      <c r="G129" s="3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2:21">
      <c r="B130" s="78"/>
      <c r="C130" s="35"/>
      <c r="D130" s="35"/>
      <c r="E130" s="78"/>
      <c r="F130" s="35"/>
      <c r="G130" s="3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2:21">
      <c r="B131" s="78"/>
      <c r="C131" s="35"/>
      <c r="D131" s="35"/>
      <c r="E131" s="78"/>
      <c r="F131" s="35"/>
      <c r="G131" s="3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2:21">
      <c r="B132" s="78"/>
      <c r="C132" s="35"/>
      <c r="D132" s="35"/>
      <c r="E132" s="78"/>
      <c r="F132" s="35"/>
      <c r="G132" s="3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2:21">
      <c r="B133" s="78"/>
      <c r="C133" s="35"/>
      <c r="D133" s="35"/>
      <c r="E133" s="78"/>
      <c r="F133" s="35"/>
      <c r="G133" s="3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2:21">
      <c r="B134" s="78"/>
      <c r="C134" s="35"/>
      <c r="D134" s="35"/>
      <c r="E134" s="78"/>
      <c r="F134" s="35"/>
      <c r="G134" s="3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2:21">
      <c r="B135" s="78"/>
      <c r="C135" s="35"/>
      <c r="D135" s="35"/>
      <c r="E135" s="78"/>
      <c r="F135" s="35"/>
      <c r="G135" s="3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2:21">
      <c r="B136" s="78"/>
      <c r="C136" s="35"/>
      <c r="D136" s="35"/>
      <c r="E136" s="78"/>
      <c r="F136" s="35"/>
      <c r="G136" s="3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2:21">
      <c r="B137" s="78"/>
      <c r="C137" s="35"/>
      <c r="D137" s="35"/>
      <c r="E137" s="78"/>
      <c r="F137" s="35"/>
      <c r="G137" s="3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2:21">
      <c r="B138" s="78"/>
      <c r="C138" s="35"/>
      <c r="D138" s="35"/>
      <c r="E138" s="78"/>
      <c r="F138" s="35"/>
      <c r="G138" s="3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2:21">
      <c r="B139" s="78"/>
      <c r="C139" s="35"/>
      <c r="D139" s="35"/>
      <c r="E139" s="78"/>
      <c r="F139" s="35"/>
      <c r="G139" s="3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2:21">
      <c r="B140" s="78"/>
      <c r="C140" s="35"/>
      <c r="D140" s="35"/>
      <c r="E140" s="78"/>
      <c r="F140" s="35"/>
      <c r="G140" s="3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2:21">
      <c r="B141" s="78"/>
      <c r="C141" s="35"/>
      <c r="D141" s="35"/>
      <c r="E141" s="78"/>
      <c r="F141" s="35"/>
      <c r="G141" s="3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2:21">
      <c r="B142" s="78"/>
      <c r="C142" s="35"/>
      <c r="D142" s="35"/>
      <c r="E142" s="78"/>
      <c r="F142" s="35"/>
      <c r="G142" s="3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2:21">
      <c r="B143" s="78"/>
      <c r="C143" s="35"/>
      <c r="D143" s="35"/>
      <c r="E143" s="78"/>
      <c r="F143" s="35"/>
      <c r="G143" s="3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2:21">
      <c r="B144" s="78"/>
      <c r="C144" s="35"/>
      <c r="D144" s="35"/>
      <c r="E144" s="78"/>
      <c r="F144" s="35"/>
      <c r="G144" s="3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2:21">
      <c r="B145" s="78"/>
      <c r="C145" s="35"/>
      <c r="D145" s="35"/>
      <c r="E145" s="78"/>
      <c r="F145" s="35"/>
      <c r="G145" s="3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2:21">
      <c r="B146" s="78"/>
      <c r="C146" s="35"/>
      <c r="D146" s="35"/>
      <c r="E146" s="78"/>
      <c r="F146" s="35"/>
      <c r="G146" s="3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2:21">
      <c r="B147" s="78"/>
      <c r="C147" s="35"/>
      <c r="D147" s="35"/>
      <c r="E147" s="78"/>
      <c r="F147" s="35"/>
      <c r="G147" s="3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2:21">
      <c r="B148" s="78"/>
      <c r="C148" s="35"/>
      <c r="D148" s="35"/>
      <c r="E148" s="78"/>
      <c r="F148" s="35"/>
      <c r="G148" s="3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2:21">
      <c r="B149" s="78"/>
      <c r="C149" s="35"/>
      <c r="D149" s="35"/>
      <c r="E149" s="78"/>
      <c r="F149" s="35"/>
      <c r="G149" s="3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2:21">
      <c r="B150" s="78"/>
      <c r="C150" s="35"/>
      <c r="D150" s="35"/>
      <c r="E150" s="78"/>
      <c r="F150" s="35"/>
      <c r="G150" s="3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2:21">
      <c r="B151" s="78"/>
      <c r="C151" s="35"/>
      <c r="D151" s="35"/>
      <c r="E151" s="78"/>
      <c r="F151" s="35"/>
      <c r="G151" s="3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2:21">
      <c r="B152" s="78"/>
      <c r="C152" s="35"/>
      <c r="D152" s="35"/>
      <c r="E152" s="78"/>
      <c r="F152" s="35"/>
      <c r="G152" s="3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2:21">
      <c r="B153" s="78"/>
      <c r="C153" s="35"/>
      <c r="D153" s="35"/>
      <c r="E153" s="78"/>
      <c r="F153" s="35"/>
      <c r="G153" s="3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2:21">
      <c r="B154" s="78"/>
      <c r="C154" s="35"/>
      <c r="D154" s="35"/>
      <c r="E154" s="78"/>
      <c r="F154" s="35"/>
      <c r="G154" s="3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2:21">
      <c r="B155" s="78"/>
      <c r="C155" s="35"/>
      <c r="D155" s="35"/>
      <c r="E155" s="78"/>
      <c r="F155" s="35"/>
      <c r="G155" s="3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2:21">
      <c r="B156" s="78"/>
      <c r="C156" s="35"/>
      <c r="D156" s="35"/>
      <c r="E156" s="78"/>
      <c r="F156" s="35"/>
      <c r="G156" s="3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2:21">
      <c r="B157" s="78"/>
      <c r="C157" s="35"/>
      <c r="D157" s="35"/>
      <c r="E157" s="78"/>
      <c r="F157" s="35"/>
      <c r="G157" s="3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2:21">
      <c r="B158" s="78"/>
      <c r="C158" s="35"/>
      <c r="D158" s="35"/>
      <c r="E158" s="78"/>
      <c r="F158" s="35"/>
      <c r="G158" s="3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2:21">
      <c r="B159" s="78"/>
      <c r="C159" s="35"/>
      <c r="D159" s="35"/>
      <c r="E159" s="78"/>
      <c r="F159" s="35"/>
      <c r="G159" s="3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2:21">
      <c r="B160" s="78"/>
      <c r="C160" s="35"/>
      <c r="D160" s="35"/>
      <c r="E160" s="78"/>
      <c r="F160" s="35"/>
      <c r="G160" s="3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2:21">
      <c r="B161" s="78"/>
      <c r="C161" s="35"/>
      <c r="D161" s="35"/>
      <c r="E161" s="78"/>
      <c r="F161" s="35"/>
      <c r="G161" s="3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2:21">
      <c r="B162" s="78"/>
      <c r="C162" s="35"/>
      <c r="D162" s="35"/>
      <c r="E162" s="78"/>
      <c r="F162" s="35"/>
      <c r="G162" s="3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2:21">
      <c r="B163" s="78"/>
      <c r="C163" s="35"/>
      <c r="D163" s="35"/>
      <c r="E163" s="78"/>
      <c r="F163" s="35"/>
      <c r="G163" s="3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2:21">
      <c r="B164" s="78"/>
      <c r="C164" s="35"/>
      <c r="D164" s="35"/>
      <c r="E164" s="78"/>
      <c r="F164" s="35"/>
      <c r="G164" s="3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2:21">
      <c r="B165" s="78"/>
      <c r="C165" s="35"/>
      <c r="D165" s="35"/>
      <c r="E165" s="78"/>
      <c r="F165" s="35"/>
      <c r="G165" s="3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2:21">
      <c r="B166" s="78"/>
      <c r="C166" s="35"/>
      <c r="D166" s="35"/>
      <c r="E166" s="78"/>
      <c r="F166" s="35"/>
      <c r="G166" s="3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2:21">
      <c r="B167" s="78"/>
      <c r="C167" s="35"/>
      <c r="D167" s="35"/>
      <c r="E167" s="78"/>
      <c r="F167" s="35"/>
      <c r="G167" s="3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2:21">
      <c r="B168" s="78"/>
      <c r="C168" s="35"/>
      <c r="D168" s="35"/>
      <c r="E168" s="78"/>
      <c r="F168" s="35"/>
      <c r="G168" s="3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2:21">
      <c r="B169" s="78"/>
      <c r="C169" s="35"/>
      <c r="D169" s="35"/>
      <c r="E169" s="78"/>
      <c r="F169" s="35"/>
      <c r="G169" s="3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2:21">
      <c r="B170" s="78"/>
      <c r="C170" s="35"/>
      <c r="D170" s="35"/>
      <c r="E170" s="78"/>
      <c r="F170" s="35"/>
      <c r="G170" s="3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2:21">
      <c r="B171" s="78"/>
      <c r="C171" s="35"/>
      <c r="D171" s="35"/>
      <c r="E171" s="78"/>
      <c r="F171" s="35"/>
      <c r="G171" s="3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2:21">
      <c r="B172" s="78"/>
      <c r="C172" s="35"/>
      <c r="D172" s="35"/>
      <c r="E172" s="78"/>
      <c r="F172" s="35"/>
      <c r="G172" s="3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2:21">
      <c r="B173" s="78"/>
      <c r="C173" s="35"/>
      <c r="D173" s="35"/>
      <c r="E173" s="78"/>
      <c r="F173" s="35"/>
      <c r="G173" s="3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2:21">
      <c r="B174" s="78"/>
      <c r="C174" s="35"/>
      <c r="D174" s="35"/>
      <c r="E174" s="78"/>
      <c r="F174" s="35"/>
      <c r="G174" s="3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2:21">
      <c r="B175" s="78"/>
      <c r="C175" s="35"/>
      <c r="D175" s="35"/>
      <c r="E175" s="78"/>
      <c r="F175" s="35"/>
      <c r="G175" s="3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2:21">
      <c r="B176" s="78"/>
      <c r="C176" s="35"/>
      <c r="D176" s="35"/>
      <c r="E176" s="78"/>
      <c r="F176" s="35"/>
      <c r="G176" s="3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2:21">
      <c r="B177" s="78"/>
      <c r="C177" s="35"/>
      <c r="D177" s="35"/>
      <c r="E177" s="78"/>
      <c r="F177" s="35"/>
      <c r="G177" s="3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2:21">
      <c r="B178" s="78"/>
      <c r="C178" s="35"/>
      <c r="D178" s="35"/>
      <c r="E178" s="78"/>
      <c r="F178" s="35"/>
      <c r="G178" s="3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2:21">
      <c r="B179" s="78"/>
      <c r="C179" s="35"/>
      <c r="D179" s="35"/>
      <c r="E179" s="78"/>
      <c r="F179" s="35"/>
      <c r="G179" s="3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2:21">
      <c r="B180" s="78"/>
      <c r="C180" s="35"/>
      <c r="D180" s="35"/>
      <c r="E180" s="78"/>
      <c r="F180" s="35"/>
      <c r="G180" s="3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2:21">
      <c r="B181" s="78"/>
      <c r="C181" s="35"/>
      <c r="D181" s="35"/>
      <c r="E181" s="78"/>
      <c r="F181" s="35"/>
      <c r="G181" s="3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2:21">
      <c r="B182" s="78"/>
      <c r="C182" s="35"/>
      <c r="D182" s="35"/>
      <c r="E182" s="78"/>
      <c r="F182" s="35"/>
      <c r="G182" s="3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2:21">
      <c r="B183" s="78"/>
      <c r="C183" s="35"/>
      <c r="D183" s="35"/>
      <c r="E183" s="78"/>
      <c r="F183" s="35"/>
      <c r="G183" s="3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2:21">
      <c r="B184" s="78"/>
      <c r="C184" s="35"/>
      <c r="D184" s="35"/>
      <c r="E184" s="78"/>
      <c r="F184" s="35"/>
      <c r="G184" s="3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</row>
    <row r="185" spans="2:21">
      <c r="B185" s="78"/>
      <c r="C185" s="35"/>
      <c r="D185" s="35"/>
      <c r="E185" s="78"/>
      <c r="F185" s="35"/>
      <c r="G185" s="3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</row>
    <row r="186" spans="2:21">
      <c r="B186" s="78"/>
      <c r="C186" s="35"/>
      <c r="D186" s="35"/>
      <c r="E186" s="78"/>
      <c r="F186" s="35"/>
      <c r="G186" s="3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</row>
    <row r="187" spans="2:21">
      <c r="B187" s="78"/>
      <c r="C187" s="35"/>
      <c r="D187" s="35"/>
      <c r="E187" s="78"/>
      <c r="F187" s="35"/>
      <c r="G187" s="3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</row>
    <row r="188" spans="2:21">
      <c r="B188" s="78"/>
      <c r="C188" s="35"/>
      <c r="D188" s="35"/>
      <c r="E188" s="78"/>
      <c r="F188" s="35"/>
      <c r="G188" s="3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</row>
    <row r="189" spans="2:21">
      <c r="B189" s="78"/>
      <c r="C189" s="35"/>
      <c r="D189" s="35"/>
      <c r="E189" s="78"/>
      <c r="F189" s="35"/>
      <c r="G189" s="3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</row>
    <row r="190" spans="2:21">
      <c r="B190" s="78"/>
      <c r="C190" s="35"/>
      <c r="D190" s="35"/>
      <c r="E190" s="78"/>
      <c r="F190" s="35"/>
      <c r="G190" s="3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</row>
    <row r="191" spans="2:21">
      <c r="B191" s="78"/>
      <c r="C191" s="35"/>
      <c r="D191" s="35"/>
      <c r="E191" s="78"/>
      <c r="F191" s="35"/>
      <c r="G191" s="3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</row>
    <row r="192" spans="2:21">
      <c r="B192" s="78"/>
      <c r="C192" s="35"/>
      <c r="D192" s="35"/>
      <c r="E192" s="78"/>
      <c r="F192" s="35"/>
      <c r="G192" s="3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2:21">
      <c r="B193" s="78"/>
      <c r="C193" s="35"/>
      <c r="D193" s="35"/>
      <c r="E193" s="78"/>
      <c r="F193" s="35"/>
      <c r="G193" s="3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2:21">
      <c r="B194" s="78"/>
      <c r="C194" s="35"/>
      <c r="D194" s="35"/>
      <c r="E194" s="78"/>
      <c r="F194" s="35"/>
      <c r="G194" s="3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2:21">
      <c r="B195" s="78"/>
      <c r="C195" s="35"/>
      <c r="D195" s="35"/>
      <c r="E195" s="78"/>
      <c r="F195" s="35"/>
      <c r="G195" s="3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2:21">
      <c r="B196" s="78"/>
      <c r="C196" s="35"/>
      <c r="D196" s="35"/>
      <c r="E196" s="78"/>
      <c r="F196" s="35"/>
      <c r="G196" s="3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2:21">
      <c r="B197" s="78"/>
      <c r="C197" s="35"/>
      <c r="D197" s="35"/>
      <c r="E197" s="78"/>
      <c r="F197" s="35"/>
      <c r="G197" s="3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2:21">
      <c r="B198" s="78"/>
      <c r="C198" s="35"/>
      <c r="D198" s="35"/>
      <c r="E198" s="78"/>
      <c r="F198" s="35"/>
      <c r="G198" s="3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2:21">
      <c r="B199" s="78"/>
      <c r="C199" s="35"/>
      <c r="D199" s="35"/>
      <c r="E199" s="78"/>
      <c r="F199" s="35"/>
      <c r="G199" s="3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2:21">
      <c r="B200" s="78"/>
      <c r="C200" s="35"/>
      <c r="D200" s="35"/>
      <c r="E200" s="78"/>
      <c r="F200" s="35"/>
      <c r="G200" s="3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2:21">
      <c r="B201" s="78"/>
      <c r="C201" s="35"/>
      <c r="D201" s="35"/>
      <c r="E201" s="78"/>
      <c r="F201" s="35"/>
      <c r="G201" s="3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2:21">
      <c r="B202" s="78"/>
      <c r="C202" s="35"/>
      <c r="D202" s="35"/>
      <c r="E202" s="78"/>
      <c r="F202" s="35"/>
      <c r="G202" s="3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</row>
    <row r="203" spans="2:21">
      <c r="B203" s="78"/>
      <c r="C203" s="35"/>
      <c r="D203" s="35"/>
      <c r="E203" s="78"/>
      <c r="F203" s="35"/>
      <c r="G203" s="3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</row>
    <row r="204" spans="2:21">
      <c r="B204" s="78"/>
      <c r="C204" s="35"/>
      <c r="D204" s="35"/>
      <c r="E204" s="78"/>
      <c r="F204" s="35"/>
      <c r="G204" s="3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</row>
    <row r="205" spans="2:21">
      <c r="B205" s="78"/>
      <c r="C205" s="35"/>
      <c r="D205" s="35"/>
      <c r="E205" s="78"/>
      <c r="F205" s="35"/>
      <c r="G205" s="3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</row>
    <row r="206" spans="2:21">
      <c r="B206" s="78"/>
      <c r="C206" s="35"/>
      <c r="D206" s="35"/>
      <c r="E206" s="78"/>
      <c r="F206" s="35"/>
      <c r="G206" s="3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2:21">
      <c r="B207" s="78"/>
      <c r="C207" s="35"/>
      <c r="D207" s="35"/>
      <c r="E207" s="78"/>
      <c r="F207" s="35"/>
      <c r="G207" s="3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</row>
    <row r="208" spans="2:21">
      <c r="B208" s="78"/>
      <c r="C208" s="35"/>
      <c r="D208" s="35"/>
      <c r="E208" s="78"/>
      <c r="F208" s="35"/>
      <c r="G208" s="3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</row>
    <row r="209" spans="2:21">
      <c r="B209" s="78"/>
      <c r="C209" s="35"/>
      <c r="D209" s="35"/>
      <c r="E209" s="78"/>
      <c r="F209" s="35"/>
      <c r="G209" s="3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</row>
    <row r="210" spans="2:21">
      <c r="B210" s="78"/>
      <c r="C210" s="35"/>
      <c r="D210" s="35"/>
      <c r="E210" s="78"/>
      <c r="F210" s="35"/>
      <c r="G210" s="3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2:21">
      <c r="B211" s="78"/>
      <c r="C211" s="35"/>
      <c r="D211" s="35"/>
      <c r="E211" s="78"/>
      <c r="F211" s="35"/>
      <c r="G211" s="3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</row>
    <row r="212" spans="2:21">
      <c r="B212" s="78"/>
      <c r="C212" s="35"/>
      <c r="D212" s="35"/>
      <c r="E212" s="78"/>
      <c r="F212" s="35"/>
      <c r="G212" s="3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</row>
    <row r="213" spans="2:21">
      <c r="B213" s="78"/>
      <c r="C213" s="35"/>
      <c r="D213" s="35"/>
      <c r="E213" s="78"/>
      <c r="F213" s="35"/>
      <c r="G213" s="3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</row>
    <row r="214" spans="2:21">
      <c r="B214" s="78"/>
      <c r="C214" s="35"/>
      <c r="D214" s="35"/>
      <c r="E214" s="78"/>
      <c r="F214" s="35"/>
      <c r="G214" s="3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2:21">
      <c r="B215" s="78"/>
      <c r="C215" s="35"/>
      <c r="D215" s="35"/>
      <c r="E215" s="78"/>
      <c r="F215" s="35"/>
      <c r="G215" s="3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</row>
    <row r="216" spans="2:21">
      <c r="B216" s="78"/>
      <c r="C216" s="35"/>
      <c r="D216" s="35"/>
      <c r="E216" s="78"/>
      <c r="F216" s="35"/>
      <c r="G216" s="3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</row>
    <row r="217" spans="2:21">
      <c r="B217" s="78"/>
      <c r="C217" s="35"/>
      <c r="D217" s="35"/>
      <c r="E217" s="78"/>
      <c r="F217" s="35"/>
      <c r="G217" s="3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</row>
    <row r="218" spans="2:21">
      <c r="B218" s="78"/>
      <c r="C218" s="35"/>
      <c r="D218" s="35"/>
      <c r="E218" s="78"/>
      <c r="F218" s="35"/>
      <c r="G218" s="3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</row>
    <row r="219" spans="2:21">
      <c r="B219" s="78"/>
      <c r="C219" s="35"/>
      <c r="D219" s="35"/>
      <c r="E219" s="78"/>
      <c r="F219" s="35"/>
      <c r="G219" s="3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</row>
    <row r="220" spans="2:21">
      <c r="B220" s="78"/>
      <c r="C220" s="35"/>
      <c r="D220" s="35"/>
      <c r="E220" s="78"/>
      <c r="F220" s="35"/>
      <c r="G220" s="3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</row>
    <row r="221" spans="2:21">
      <c r="B221" s="78"/>
      <c r="C221" s="35"/>
      <c r="D221" s="35"/>
      <c r="E221" s="78"/>
      <c r="F221" s="35"/>
      <c r="G221" s="3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 spans="2:21">
      <c r="B222" s="78"/>
      <c r="C222" s="35"/>
      <c r="D222" s="35"/>
      <c r="E222" s="78"/>
      <c r="F222" s="35"/>
      <c r="G222" s="3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2:21">
      <c r="B223" s="78"/>
      <c r="C223" s="35"/>
      <c r="D223" s="35"/>
      <c r="E223" s="78"/>
      <c r="F223" s="35"/>
      <c r="G223" s="3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2:21">
      <c r="B224" s="78"/>
      <c r="C224" s="35"/>
      <c r="D224" s="35"/>
      <c r="E224" s="78"/>
      <c r="F224" s="35"/>
      <c r="G224" s="3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2:21">
      <c r="B225" s="78"/>
      <c r="C225" s="35"/>
      <c r="D225" s="35"/>
      <c r="E225" s="78"/>
      <c r="F225" s="35"/>
      <c r="G225" s="3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2:21">
      <c r="B226" s="78"/>
      <c r="C226" s="35"/>
      <c r="D226" s="35"/>
      <c r="E226" s="78"/>
      <c r="F226" s="35"/>
      <c r="G226" s="3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2:21">
      <c r="B227" s="78"/>
      <c r="C227" s="35"/>
      <c r="D227" s="35"/>
      <c r="E227" s="78"/>
      <c r="F227" s="35"/>
      <c r="G227" s="3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 spans="2:21">
      <c r="B228" s="78"/>
      <c r="C228" s="35"/>
      <c r="D228" s="35"/>
      <c r="E228" s="78"/>
      <c r="F228" s="35"/>
      <c r="G228" s="3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 spans="2:21">
      <c r="B229" s="78"/>
      <c r="C229" s="35"/>
      <c r="D229" s="35"/>
      <c r="E229" s="78"/>
      <c r="F229" s="35"/>
      <c r="G229" s="3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 spans="2:21">
      <c r="B230" s="78"/>
      <c r="C230" s="35"/>
      <c r="D230" s="35"/>
      <c r="E230" s="78"/>
      <c r="F230" s="35"/>
      <c r="G230" s="3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 spans="2:21">
      <c r="B231" s="78"/>
      <c r="C231" s="35"/>
      <c r="D231" s="35"/>
      <c r="E231" s="78"/>
      <c r="F231" s="35"/>
      <c r="G231" s="3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 spans="2:21">
      <c r="B232" s="78"/>
      <c r="C232" s="35"/>
      <c r="D232" s="35"/>
      <c r="E232" s="78"/>
      <c r="F232" s="35"/>
      <c r="G232" s="3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2:21">
      <c r="B233" s="78"/>
      <c r="C233" s="35"/>
      <c r="D233" s="35"/>
      <c r="E233" s="78"/>
      <c r="F233" s="35"/>
      <c r="G233" s="3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 spans="2:21">
      <c r="B234" s="78"/>
      <c r="C234" s="35"/>
      <c r="D234" s="35"/>
      <c r="E234" s="78"/>
      <c r="F234" s="35"/>
      <c r="G234" s="3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</row>
    <row r="235" spans="2:21">
      <c r="B235" s="78"/>
      <c r="C235" s="35"/>
      <c r="D235" s="35"/>
      <c r="E235" s="78"/>
      <c r="F235" s="35"/>
      <c r="G235" s="3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 spans="2:21">
      <c r="B236" s="78"/>
      <c r="C236" s="35"/>
      <c r="D236" s="35"/>
      <c r="E236" s="78"/>
      <c r="F236" s="35"/>
      <c r="G236" s="3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</row>
    <row r="237" spans="2:21">
      <c r="B237" s="78"/>
      <c r="C237" s="35"/>
      <c r="D237" s="35"/>
      <c r="E237" s="78"/>
      <c r="F237" s="35"/>
      <c r="G237" s="3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2:21">
      <c r="B238" s="78"/>
      <c r="C238" s="35"/>
      <c r="D238" s="35"/>
      <c r="E238" s="78"/>
      <c r="F238" s="35"/>
      <c r="G238" s="3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2:21">
      <c r="B239" s="78"/>
      <c r="C239" s="35"/>
      <c r="D239" s="35"/>
      <c r="E239" s="78"/>
      <c r="F239" s="35"/>
      <c r="G239" s="3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2:21">
      <c r="B240" s="78"/>
      <c r="C240" s="35"/>
      <c r="D240" s="35"/>
      <c r="E240" s="78"/>
      <c r="F240" s="35"/>
      <c r="G240" s="3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</row>
    <row r="241" spans="2:21">
      <c r="B241" s="78"/>
      <c r="C241" s="35"/>
      <c r="D241" s="35"/>
      <c r="E241" s="78"/>
      <c r="F241" s="35"/>
      <c r="G241" s="3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2:21">
      <c r="B242" s="78"/>
      <c r="C242" s="35"/>
      <c r="D242" s="35"/>
      <c r="E242" s="78"/>
      <c r="F242" s="35"/>
      <c r="G242" s="3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 spans="2:21">
      <c r="B243" s="78"/>
      <c r="C243" s="35"/>
      <c r="D243" s="35"/>
      <c r="E243" s="78"/>
      <c r="F243" s="35"/>
      <c r="G243" s="3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</row>
    <row r="244" spans="2:21">
      <c r="B244" s="78"/>
      <c r="C244" s="35"/>
      <c r="D244" s="35"/>
      <c r="E244" s="78"/>
      <c r="F244" s="35"/>
      <c r="G244" s="3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 spans="2:21">
      <c r="B245" s="78"/>
      <c r="C245" s="35"/>
      <c r="D245" s="35"/>
      <c r="E245" s="78"/>
      <c r="F245" s="35"/>
      <c r="G245" s="3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</row>
    <row r="246" spans="2:21">
      <c r="B246" s="78"/>
      <c r="C246" s="35"/>
      <c r="D246" s="35"/>
      <c r="E246" s="78"/>
      <c r="F246" s="35"/>
      <c r="G246" s="3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</row>
    <row r="247" spans="2:21">
      <c r="B247" s="78"/>
      <c r="C247" s="35"/>
      <c r="D247" s="35"/>
      <c r="E247" s="78"/>
      <c r="F247" s="35"/>
      <c r="G247" s="3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</row>
    <row r="248" spans="2:21">
      <c r="B248" s="78"/>
      <c r="C248" s="35"/>
      <c r="D248" s="35"/>
      <c r="E248" s="78"/>
      <c r="F248" s="35"/>
      <c r="G248" s="3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</row>
    <row r="249" spans="2:21">
      <c r="B249" s="78"/>
      <c r="C249" s="35"/>
      <c r="D249" s="35"/>
      <c r="E249" s="78"/>
      <c r="F249" s="35"/>
      <c r="G249" s="3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</row>
    <row r="250" spans="2:21">
      <c r="B250" s="78"/>
      <c r="C250" s="35"/>
      <c r="D250" s="35"/>
      <c r="E250" s="78"/>
      <c r="F250" s="35"/>
      <c r="G250" s="3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</row>
    <row r="251" spans="2:21">
      <c r="B251" s="78"/>
      <c r="C251" s="35"/>
      <c r="D251" s="35"/>
      <c r="E251" s="78"/>
      <c r="F251" s="35"/>
      <c r="G251" s="3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</row>
    <row r="252" spans="2:21">
      <c r="B252" s="78"/>
      <c r="C252" s="35"/>
      <c r="D252" s="35"/>
      <c r="E252" s="78"/>
      <c r="F252" s="35"/>
      <c r="G252" s="3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</row>
    <row r="253" spans="2:21">
      <c r="B253" s="78"/>
      <c r="C253" s="35"/>
      <c r="D253" s="35"/>
      <c r="E253" s="78"/>
      <c r="F253" s="35"/>
      <c r="G253" s="3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</row>
    <row r="254" spans="2:21">
      <c r="B254" s="78"/>
      <c r="C254" s="35"/>
      <c r="D254" s="35"/>
      <c r="E254" s="78"/>
      <c r="F254" s="35"/>
      <c r="G254" s="3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</row>
    <row r="255" spans="2:21">
      <c r="B255" s="78"/>
      <c r="C255" s="35"/>
      <c r="D255" s="35"/>
      <c r="E255" s="78"/>
      <c r="F255" s="35"/>
      <c r="G255" s="3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</row>
    <row r="256" spans="2:21">
      <c r="B256" s="78"/>
      <c r="C256" s="35"/>
      <c r="D256" s="35"/>
      <c r="E256" s="78"/>
      <c r="F256" s="35"/>
      <c r="G256" s="3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</row>
    <row r="257" spans="2:21">
      <c r="B257" s="78"/>
      <c r="C257" s="35"/>
      <c r="D257" s="35"/>
      <c r="E257" s="78"/>
      <c r="F257" s="35"/>
      <c r="G257" s="3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</row>
    <row r="258" spans="2:21">
      <c r="B258" s="78"/>
      <c r="C258" s="35"/>
      <c r="D258" s="35"/>
      <c r="E258" s="78"/>
      <c r="F258" s="35"/>
      <c r="G258" s="3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</row>
    <row r="259" spans="2:21">
      <c r="B259" s="78"/>
      <c r="C259" s="35"/>
      <c r="D259" s="35"/>
      <c r="E259" s="78"/>
      <c r="F259" s="35"/>
      <c r="G259" s="3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</row>
    <row r="260" spans="2:21">
      <c r="B260" s="78"/>
      <c r="C260" s="35"/>
      <c r="D260" s="35"/>
      <c r="E260" s="78"/>
      <c r="F260" s="35"/>
      <c r="G260" s="3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</row>
    <row r="261" spans="2:21">
      <c r="B261" s="78"/>
      <c r="C261" s="35"/>
      <c r="D261" s="35"/>
      <c r="E261" s="78"/>
      <c r="F261" s="35"/>
      <c r="G261" s="3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</row>
    <row r="262" spans="2:21">
      <c r="B262" s="78"/>
      <c r="C262" s="35"/>
      <c r="D262" s="35"/>
      <c r="E262" s="78"/>
      <c r="F262" s="35"/>
      <c r="G262" s="3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</row>
    <row r="263" spans="2:21">
      <c r="B263" s="78"/>
      <c r="C263" s="35"/>
      <c r="D263" s="35"/>
      <c r="E263" s="78"/>
      <c r="F263" s="35"/>
      <c r="G263" s="3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</row>
    <row r="264" spans="2:21">
      <c r="B264" s="78"/>
      <c r="C264" s="35"/>
      <c r="D264" s="35"/>
      <c r="E264" s="78"/>
      <c r="F264" s="35"/>
      <c r="G264" s="3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</row>
    <row r="265" spans="2:21">
      <c r="B265" s="78"/>
      <c r="C265" s="35"/>
      <c r="D265" s="35"/>
      <c r="E265" s="78"/>
      <c r="F265" s="35"/>
      <c r="G265" s="3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</row>
    <row r="266" spans="2:21">
      <c r="B266" s="78"/>
      <c r="C266" s="35"/>
      <c r="D266" s="35"/>
      <c r="E266" s="78"/>
      <c r="F266" s="35"/>
      <c r="G266" s="3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</row>
    <row r="267" spans="2:21">
      <c r="B267" s="78"/>
      <c r="C267" s="35"/>
      <c r="D267" s="35"/>
      <c r="E267" s="78"/>
      <c r="F267" s="35"/>
      <c r="G267" s="3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</row>
    <row r="268" spans="2:21">
      <c r="B268" s="78"/>
      <c r="C268" s="35"/>
      <c r="D268" s="35"/>
      <c r="E268" s="78"/>
      <c r="F268" s="35"/>
      <c r="G268" s="3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</row>
    <row r="269" spans="2:21">
      <c r="B269" s="78"/>
      <c r="C269" s="35"/>
      <c r="D269" s="35"/>
      <c r="E269" s="78"/>
      <c r="F269" s="35"/>
      <c r="G269" s="3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</row>
    <row r="270" spans="2:21">
      <c r="B270" s="78"/>
      <c r="C270" s="35"/>
      <c r="D270" s="35"/>
      <c r="E270" s="78"/>
      <c r="F270" s="35"/>
      <c r="G270" s="3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</row>
    <row r="271" spans="2:21">
      <c r="B271" s="78"/>
      <c r="C271" s="35"/>
      <c r="D271" s="35"/>
      <c r="E271" s="78"/>
      <c r="F271" s="35"/>
      <c r="G271" s="3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</row>
    <row r="272" spans="2:21">
      <c r="B272" s="78"/>
      <c r="C272" s="35"/>
      <c r="D272" s="35"/>
      <c r="E272" s="78"/>
      <c r="F272" s="35"/>
      <c r="G272" s="3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</row>
    <row r="273" spans="2:21">
      <c r="B273" s="78"/>
      <c r="C273" s="35"/>
      <c r="D273" s="35"/>
      <c r="E273" s="78"/>
      <c r="F273" s="35"/>
      <c r="G273" s="3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 8</vt:lpstr>
      <vt:lpstr>'ESF DETALLADO 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2025-02-05T18:52:28Z</dcterms:created>
  <dcterms:modified xsi:type="dcterms:W3CDTF">2025-02-05T18:52:49Z</dcterms:modified>
</cp:coreProperties>
</file>